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2" i="1" l="1"/>
  <c r="L84" i="1" s="1"/>
  <c r="L85" i="1" s="1"/>
  <c r="L86" i="1" s="1"/>
</calcChain>
</file>

<file path=xl/sharedStrings.xml><?xml version="1.0" encoding="utf-8"?>
<sst xmlns="http://schemas.openxmlformats.org/spreadsheetml/2006/main" count="367" uniqueCount="217">
  <si>
    <t>ردیف</t>
  </si>
  <si>
    <t>نام فضا</t>
  </si>
  <si>
    <t>زیر فضا</t>
  </si>
  <si>
    <t>شرح کالا</t>
  </si>
  <si>
    <t xml:space="preserve">ابعاد </t>
  </si>
  <si>
    <t>تعداد/ مقدار</t>
  </si>
  <si>
    <t>مشخصات مصالح مصرفی</t>
  </si>
  <si>
    <t>داروخانه</t>
  </si>
  <si>
    <t>پذیرش
تحویل دارو
داروسازی</t>
  </si>
  <si>
    <t>میز پذریرش</t>
  </si>
  <si>
    <t>120*70</t>
  </si>
  <si>
    <t>ساید میز پذیرش</t>
  </si>
  <si>
    <t>باکس رومیزی پذیرش</t>
  </si>
  <si>
    <t>120*15</t>
  </si>
  <si>
    <t xml:space="preserve">تولید با ام دی اف 32 میل (16+16)  بصورت فارسی در قسمت 2 گوشه و  فاقد کف </t>
  </si>
  <si>
    <t>صفحه پیشخوان مراجعه کننده</t>
  </si>
  <si>
    <t>تولید با ام دی اف 25 میل خام واناچای  بصورت ال و کرو و دارای پوشش رنگ تیپ پلی اورتان</t>
  </si>
  <si>
    <t>نما پیشانی میز</t>
  </si>
  <si>
    <t xml:space="preserve">دارای صفحه از جنس ام دی اف به ضخامت 16 میل  - محیط صفحه نوار پ وی سی - قرنیز
اجرا بصورت منفی </t>
  </si>
  <si>
    <t>دیوایدر میز پذیرش</t>
  </si>
  <si>
    <t>عدد</t>
  </si>
  <si>
    <t>پلکسی سفید مات به ضخامت 5 میلیمتر</t>
  </si>
  <si>
    <t>شیشه خم</t>
  </si>
  <si>
    <t>تولید با شیشه 10 میل سوپر کلیر سکوریت شده - دارای برش مستر در قسمت تبادل فیزیکی - دارای
2 عدد خم 90 درجه به شعاع حدودی 6 سانتیمتر</t>
  </si>
  <si>
    <t>بست اتصال ناودانی شیشه به صفحه</t>
  </si>
  <si>
    <t>2*4</t>
  </si>
  <si>
    <t>بست آلمینیومی بهسازان</t>
  </si>
  <si>
    <t>صندوق</t>
  </si>
  <si>
    <t>160*70</t>
  </si>
  <si>
    <t>پارتیشن</t>
  </si>
  <si>
    <t>ارتفاع 230</t>
  </si>
  <si>
    <t>درب و چارچوب سیستم تک جداره</t>
  </si>
  <si>
    <t>230*90</t>
  </si>
  <si>
    <t>دارای چارچوب و روکوب آلمینیوم - شیشه 10 میل سوپر کلیر سکوریت -  رنگ پودری سوپر مات کوره ای - دارای جاساز لولا و دستگیره</t>
  </si>
  <si>
    <t>لولا عمودی شیشه به آلمینیوم</t>
  </si>
  <si>
    <t>قفل و دستگیره  پارتیشنی</t>
  </si>
  <si>
    <t>تایید اینترنتی</t>
  </si>
  <si>
    <t xml:space="preserve">میز کار گروهی </t>
  </si>
  <si>
    <t>140*120</t>
  </si>
  <si>
    <t>دیوایدر میز کار گروهی</t>
  </si>
  <si>
    <t>30*110</t>
  </si>
  <si>
    <t>تولید با ام دی اف 16 میل  بصورت منحنی سی ان سی و لبه خارجی دارای نوار پی وی سی</t>
  </si>
  <si>
    <t>ساید 2 طرفه میز کارگروهی</t>
  </si>
  <si>
    <t>تعیین قیمت</t>
  </si>
  <si>
    <t xml:space="preserve">میز تعیین قیمت </t>
  </si>
  <si>
    <t>ساید میز تعیین قیمت</t>
  </si>
  <si>
    <t xml:space="preserve">دیوایدر فلاور باکس </t>
  </si>
  <si>
    <t>رختکن</t>
  </si>
  <si>
    <t>دارای چارچوب و روکوب آلمینیوم - شیشه 10 میل سوپر کلیر سکوریت ساتینا -  رنگ پودری سوپر مات کوره ای - دارای جاساز لولا و دستگیره</t>
  </si>
  <si>
    <t>دارای  کلید مکانیکی و اهرم سرویسی</t>
  </si>
  <si>
    <t xml:space="preserve">کمد لاکر </t>
  </si>
  <si>
    <t>تولید با ام دی اف 16 میل  بصورت یونیت- متشکل از تقسیمات داخلی و متعلقات خدماتی - لولا 
از نوع معکوس در جهت تسهیل در گشایش بعد از دریافت رمز ورود - فاقد دستگیره</t>
  </si>
  <si>
    <t>قفل اسمارت دیجیتال</t>
  </si>
  <si>
    <t>برند بلو - تعریف کد 2 کد ورود یکی جهت استفاده کاربر و یکی جهت اطلاع مسئول</t>
  </si>
  <si>
    <t>میز حراست</t>
  </si>
  <si>
    <t>90*70</t>
  </si>
  <si>
    <t>کمد تحویل کیف و لوازم همراه</t>
  </si>
  <si>
    <t>230*100</t>
  </si>
  <si>
    <t xml:space="preserve">تولید با ام دی اف 16 میل  بصورت یونیت- متشکل از تقسیمات داخلی و متعلقات خدماتی -درب 
2 لنگه و بصورت ریلی - دارای  4 شاخه دستگیره طولی آلمینویومی مقطع H </t>
  </si>
  <si>
    <t xml:space="preserve">دارای کلاف و روکوب آلمینیوم - شیشه 10 میل سوپر کلیر سکوریت  - اتصال H  پلی کربنات 
بین شیشه ای و نوار درزگیر دو طرفه مابین شیشه و آلمینویوم - رنگ پودری سوپر مات کوره ای </t>
  </si>
  <si>
    <t>دارای چارچوب و روکوب آلمینیوم - شیشه 10 میل سوپر کلیر سکوریت  -  رنگ پودری سوپر مات کوره ای - دارای جاساز لولا و دستگیره</t>
  </si>
  <si>
    <t>درب ریلی وال هنگ تک جداره</t>
  </si>
  <si>
    <t>230*80</t>
  </si>
  <si>
    <t>دارای ریل و روکوب آلمینیوم - شیشه 10 میل سوپر کلیر سکوریت  - دارای دستگیره هندل</t>
  </si>
  <si>
    <t>دارای  کلید مکانیکی</t>
  </si>
  <si>
    <t>دپو داخلی دارو</t>
  </si>
  <si>
    <t>قفسه زاویه دار دپو دارو</t>
  </si>
  <si>
    <t>220*90</t>
  </si>
  <si>
    <t>تولید با ام دی اف 16 میل  بصورت یونیت- متشکل از7  تقسیم داخلی  -فاقد درب 
 - تغییر در عمق قفسه در ارتفاع (بخش فوقانی قفسه دارای عمق 25 و بخش پایینی دارای عمق 35 )</t>
  </si>
  <si>
    <t>قفسه دپو دارو عمق 60</t>
  </si>
  <si>
    <t>100*90</t>
  </si>
  <si>
    <t xml:space="preserve">تولید با ام دی اف 16 میل  بصورت یونیت- متشکل از2  تقسیم داخلی  -فاقد درب </t>
  </si>
  <si>
    <t>100*80</t>
  </si>
  <si>
    <t>قفسه دپو دارو عمق 35</t>
  </si>
  <si>
    <t xml:space="preserve">تولید با ام دی اف 16 میل  بصورت یونیت- متشکل از3  تقسیم داخلی  -فاقد درب </t>
  </si>
  <si>
    <t>باکس پله</t>
  </si>
  <si>
    <t>دیوارکوب فلت</t>
  </si>
  <si>
    <t>تولید با ام دی اف 16 میل خام واناچای دارای پوشش رنگ تیپ پلی اورتان مات</t>
  </si>
  <si>
    <t>230*.8</t>
  </si>
  <si>
    <t>تولید با ام دی اف 16 میل خام واناچای دارای پوشش رنگ ترکیبی تیپ پلی اورتان مات</t>
  </si>
  <si>
    <t>زیر سازی دیوارکوب</t>
  </si>
  <si>
    <t xml:space="preserve">ام دی اف خام </t>
  </si>
  <si>
    <t>قرنیز</t>
  </si>
  <si>
    <t>آلمینونیوم - اجرا بصورت منفی و 2 پله - دارای ابرویی در قسمت پله همسطح دیوارکوب</t>
  </si>
  <si>
    <t>درب و چارچوب تیپ Same level</t>
  </si>
  <si>
    <t>تولید با ام دی اف 16 میل خام واناچای دارای پوشش رنگ ترکیبی تیپ پلی اورتان مات - دارای 
کلاف روسی در جام درب و پشت چارچوب</t>
  </si>
  <si>
    <t>درب ریلی تلیکوپی</t>
  </si>
  <si>
    <t>داری پروفیل آلمینیوم و شیشه سکوریت در قسمت جام</t>
  </si>
  <si>
    <t>پروفیل آلمینبوم</t>
  </si>
  <si>
    <t>ناودانی اجرا بصورت منفی جهت ایجاد گپ</t>
  </si>
  <si>
    <t>لولا تخت</t>
  </si>
  <si>
    <t>نوع پروانه - برند بهسازان</t>
  </si>
  <si>
    <t>سابن و لوگو</t>
  </si>
  <si>
    <t>تولید با ام دی اف 8 میل خام واناچای دارای پوشش رنگ ترکیبی تیپ پلی اورتان مات</t>
  </si>
  <si>
    <t>حراست 
( کنترل ورود و 
خروج پرسنل)</t>
  </si>
  <si>
    <t>دپو خارجی دارو  
(انبار مجاور رمپ)</t>
  </si>
  <si>
    <t>جداره خارجی -
 روبروی آسانسور</t>
  </si>
  <si>
    <t xml:space="preserve">جداره خارجی -
 دیوار مشترک با لابی انتظار </t>
  </si>
  <si>
    <t>جداره داخلی -
 دیوار پاگرد</t>
  </si>
  <si>
    <t>واحد</t>
  </si>
  <si>
    <t>شماره گذاری</t>
  </si>
  <si>
    <t>مترمربع</t>
  </si>
  <si>
    <t>لنگه</t>
  </si>
  <si>
    <t>متر طول</t>
  </si>
  <si>
    <t>شاخه</t>
  </si>
  <si>
    <t>دیوارکوب برجسته</t>
  </si>
  <si>
    <t xml:space="preserve">لولا مخفی </t>
  </si>
  <si>
    <t>دیوار ضلع غربی 
لابی داروخانه</t>
  </si>
  <si>
    <t>دیوار کوب</t>
  </si>
  <si>
    <t>دیوار ضلع شرقی 
(جداره خارجی دیوار 
باکس آسانسور)</t>
  </si>
  <si>
    <t>درب مخفی و چارچوب قریم لس</t>
  </si>
  <si>
    <t>تولید با ام دی اف 8  میل خام واناچای دارای کلاف چوب روسی پوشش رنگ تیپ پلی اورتان مات</t>
  </si>
  <si>
    <t>برند اتلاو 80  تا وزن 80 کیلو</t>
  </si>
  <si>
    <t>نورپردازی</t>
  </si>
  <si>
    <t>یرند مینفیری - تیپ نئون 5 میل - 6000 کلوین - تراکم اس ا س ام دی 120 - دارای آداپتور 60 وات</t>
  </si>
  <si>
    <t>ساین و لوگو</t>
  </si>
  <si>
    <t>ست</t>
  </si>
  <si>
    <t>صندلی انتظار</t>
  </si>
  <si>
    <t>صندلی کاربر</t>
  </si>
  <si>
    <t>بهای واحد (ریال)</t>
  </si>
  <si>
    <t>دارای صفحه از جنس ام دی اف به ضخامت 24 میل (16+8) - محیط صفحه نوار پ وی سی - پایه آلمینیوم مقطع کرو مثلثی داری 4 عدد مفصل اتصال سه بعدی و 4 عدد کفشک پایه - آلمینیوم دارای  نگ پودری کوره ای کروم</t>
  </si>
  <si>
    <t>تولید با ام دی اف 16 میل  بصورت فارسی در قسمت چهارگوشه و پشت یند - متشکل از سه عرض 40  سانتی که 2 قسمت دارای درب و 1 قسمت فاقد درب می باشد - دارای قفل در هر دو قسمت درب دار  و اجرا دستگیره بصورت منفی می باشد</t>
  </si>
  <si>
    <t xml:space="preserve">دارای صفحه از جنس ام دی اف به ضخامت 16 میل  - محیط صفحه نوار پ وی سی - قرنیز
اجرا بصورت منفی  </t>
  </si>
  <si>
    <t>تولید با ام دی اف 16 میل  بصورت فارسی در قسمت چهارگوشه  - دارای 2 کد رنگ متقاوت  و تولید منحنی سی ان سی و لبه خارجی دارای نوار پی وی سی</t>
  </si>
  <si>
    <t>تولید با شیشه 10 میل سوپر کلیر سکوریت شده - دارای برش مستر در قسمت تبادل فیزیکی - دارای 2 عدد خم 90 درجه به شعاع حدودی 6 سانتیمتر</t>
  </si>
  <si>
    <t>دارای صفحه از جنس ام دی اف به ضخامت 24 میل (16+8) - محیط صفحه نوار پ وی سی - پایه آلمینیوم مقطع کرو مثلثی داری 4 عدد مفصل اتصال سه بعدی و 4 عدد کفشک پایه - آلمینیوم دارای  رنگ پودری کوره ای کروم</t>
  </si>
  <si>
    <t>تولید با ام دی اف 16 میل  بصورت فارسی در قسمت چهارگوشه و پشت یند - متشکل از سه عرض 40  سانتی که 2 قسمت دارای درب و 1 قسمت فاقد درب می باشد - دارای قفل در هر دو قسمت درب دار و اجرا دستگیره بصورت منفی می باشد</t>
  </si>
  <si>
    <t>دارای صفحه از جنس ام دی اف به ضخامت 24 میل (16+8) - محیط صفحه نوار پ وی سی - پایه آلمینیوم مقطع کرو مثلثی داری 8 عدد مفصل اتصال سه بعدی و 8 عدد کفشک پایه - آلمینیوم دارای  رنگ پودری کوره ای کروم</t>
  </si>
  <si>
    <t xml:space="preserve">دارای کلاف و روکوب آلمینیوم - شیشه 10 میل سوپر کلیر سکوریت ساتینا - اتصال H  پلی کربنات  بین شیشه ای و نوار درزگیر دو طرفه مابین شیشه و آلمینویوم - رنگ پودری سوپر مات کوره ای  </t>
  </si>
  <si>
    <t>دارای صفحه از جنس ام دی اف به ضخامت 24 میل (16+8) - محیط صفحه نوار پ وی سی - پایه آلمینیوم مقطع کرو مثلثی داری 4 عدد مفصل اتصال سه بعدی و 4 عدد کفشک پایه - آلمینیوم دارای رنگ پودری کوره ای کروم</t>
  </si>
  <si>
    <t>میز پذیرش</t>
  </si>
  <si>
    <t>کد نقشه</t>
  </si>
  <si>
    <t>بهای کل (ریال)</t>
  </si>
  <si>
    <t xml:space="preserve">دارای کلاف و روکوب و ستون آلمینیوم - شیشه 10 میل سوپر کلیر سکوریت - اتصال H  پلی کربنات بین شیشه ای و نوار درزگیر دو طرفه مابین شیشه و آلمینویوم - رنگ پودری سوپر مات کوره ای </t>
  </si>
  <si>
    <t>دارای کلید مکانیکی</t>
  </si>
  <si>
    <t>140*70</t>
  </si>
  <si>
    <t xml:space="preserve">پیشانی میز تعیین قیمت </t>
  </si>
  <si>
    <t xml:space="preserve">دوجداره - جداره داخلی چی وی سی - جداره خارجی ام دی اف </t>
  </si>
  <si>
    <t xml:space="preserve">تولید با پلکسی 5 میل وارداتی </t>
  </si>
  <si>
    <t xml:space="preserve">حمل (کرایه و جابجایی در طبقات) و نصب و راه اندازی10% </t>
  </si>
  <si>
    <t>جمع کل:</t>
  </si>
  <si>
    <t>مبلغ قابل پرداخت:</t>
  </si>
  <si>
    <t>چ</t>
  </si>
  <si>
    <t>D-001</t>
  </si>
  <si>
    <t>D-002</t>
  </si>
  <si>
    <t>140*35</t>
  </si>
  <si>
    <t>تولید با ام دی اف 16 میل  بصورت فارسی در قسمت چهارگوشه و پشت یند - متشکل از سه قسمت که 2 قسمت دارای درب و 1 قسمت فاقد درب  - دارای قفل در قسمت درب دار  و اجرا دستگیره بصورت منفی می باشد</t>
  </si>
  <si>
    <t>D-003</t>
  </si>
  <si>
    <t>D-004</t>
  </si>
  <si>
    <t>D-005</t>
  </si>
  <si>
    <t>110*40</t>
  </si>
  <si>
    <t>120*120</t>
  </si>
  <si>
    <t>D-006</t>
  </si>
  <si>
    <t>200*170</t>
  </si>
  <si>
    <t>تولید با ام دی اف 16 میل  بصورت فارسی در قسمت چهارگوشه  - دارای 2 کد رنگ متقاوت  و تولید منحنی سی ان سی - پوشش نهایی رنگ پلی اورتان</t>
  </si>
  <si>
    <t>D-007</t>
  </si>
  <si>
    <t>40*40</t>
  </si>
  <si>
    <t>D-008</t>
  </si>
  <si>
    <t>130*80</t>
  </si>
  <si>
    <t>D-009</t>
  </si>
  <si>
    <t>D-010</t>
  </si>
  <si>
    <t>170*80</t>
  </si>
  <si>
    <t>D-011</t>
  </si>
  <si>
    <t>160*35</t>
  </si>
  <si>
    <t>D-012</t>
  </si>
  <si>
    <t>170*15</t>
  </si>
  <si>
    <t>D-013</t>
  </si>
  <si>
    <t>160*50</t>
  </si>
  <si>
    <t>D-014</t>
  </si>
  <si>
    <t>190*120</t>
  </si>
  <si>
    <t>D-015</t>
  </si>
  <si>
    <t>G-001</t>
  </si>
  <si>
    <t>G-002</t>
  </si>
  <si>
    <t>نما پیشانی میز (پذیرش)</t>
  </si>
  <si>
    <t>نما پیشانی میز (تحویل دارو)</t>
  </si>
  <si>
    <t>D-016</t>
  </si>
  <si>
    <t>دارای صفحه از جنس ام دی اف به ضخامت 16 میل  - محیط صفحه نوار پ وی سی - قرنیز
اجرا بصورت منفی  - دارای دریچه تحویل دارو</t>
  </si>
  <si>
    <t>D-017</t>
  </si>
  <si>
    <t>D-018</t>
  </si>
  <si>
    <t>D-019</t>
  </si>
  <si>
    <t>140*60</t>
  </si>
  <si>
    <t>150*40</t>
  </si>
  <si>
    <t>D-020</t>
  </si>
  <si>
    <t>D-021</t>
  </si>
  <si>
    <t>D-022</t>
  </si>
  <si>
    <t>145*40</t>
  </si>
  <si>
    <t>D-023</t>
  </si>
  <si>
    <t>G-003</t>
  </si>
  <si>
    <t>G-004</t>
  </si>
  <si>
    <t>230*45</t>
  </si>
  <si>
    <t>U-001</t>
  </si>
  <si>
    <t>D-024</t>
  </si>
  <si>
    <t>U-003</t>
  </si>
  <si>
    <t>G-005</t>
  </si>
  <si>
    <t>U-004</t>
  </si>
  <si>
    <t>U-005</t>
  </si>
  <si>
    <t>U-006</t>
  </si>
  <si>
    <t>U-007</t>
  </si>
  <si>
    <t>U-008</t>
  </si>
  <si>
    <t>W-001</t>
  </si>
  <si>
    <t>W-002</t>
  </si>
  <si>
    <t>W-003</t>
  </si>
  <si>
    <t>دیوارکوب فلت (طبقات همکف و 1- )</t>
  </si>
  <si>
    <t>دیوارکوب برجسته  (طبقات همکف و 1- )</t>
  </si>
  <si>
    <t>ساین و لوگو  (طبقات همکف و 1- )</t>
  </si>
  <si>
    <t>W-004</t>
  </si>
  <si>
    <t>دیوارکوب فلت  (طبقات همکف و 1- )</t>
  </si>
  <si>
    <t>W-005</t>
  </si>
  <si>
    <t>W-006</t>
  </si>
  <si>
    <t>W-007</t>
  </si>
  <si>
    <t>دیوار کوب کاور یخچال (فلت سبز)</t>
  </si>
  <si>
    <t>دیوار کوب کاور یخچال (الگودار سفید)</t>
  </si>
  <si>
    <t>W-008</t>
  </si>
  <si>
    <t>آویت - کد مایسا تک نفره</t>
  </si>
  <si>
    <t>آویت - کد مایسا 3 نفره</t>
  </si>
  <si>
    <t>تک صنعت - کد M913  - تکیه مش</t>
  </si>
  <si>
    <t>یرند مینفیری - تیپ پروفیل دار  20 میل - 6000 کلوین - تراکم اس ا س ام دی 120 - دارای آداپتور 60 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</si>
</sst>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B Titr"/>
      <charset val="178"/>
    </font>
    <font>
      <sz val="10"/>
      <name val="B Titr"/>
      <charset val="178"/>
    </font>
    <font>
      <sz val="9"/>
      <name val="B Titr"/>
      <charset val="178"/>
    </font>
    <font>
      <b/>
      <sz val="12"/>
      <name val="B Zar"/>
      <charset val="178"/>
    </font>
    <font>
      <sz val="12"/>
      <name val="B Zar"/>
      <charset val="178"/>
    </font>
    <font>
      <sz val="11"/>
      <name val="Calibri"/>
      <family val="2"/>
      <scheme val="minor"/>
    </font>
    <font>
      <sz val="9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 wrapText="1" indent="1"/>
    </xf>
    <xf numFmtId="0" fontId="2" fillId="3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180"/>
    </xf>
    <xf numFmtId="0" fontId="6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textRotation="180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9"/>
  <sheetViews>
    <sheetView rightToLeft="1" tabSelected="1" view="pageBreakPreview" zoomScale="115" zoomScaleNormal="115" zoomScaleSheetLayoutView="115" workbookViewId="0">
      <selection activeCell="L86" sqref="L86"/>
    </sheetView>
  </sheetViews>
  <sheetFormatPr defaultRowHeight="15" x14ac:dyDescent="0.25"/>
  <cols>
    <col min="1" max="1" width="4.7109375" style="5" customWidth="1"/>
    <col min="2" max="2" width="6.42578125" style="5" customWidth="1"/>
    <col min="3" max="4" width="5.7109375" style="5" customWidth="1"/>
    <col min="5" max="5" width="2.28515625" style="5" customWidth="1"/>
    <col min="6" max="6" width="32.140625" style="6" customWidth="1"/>
    <col min="7" max="7" width="9.140625" style="5"/>
    <col min="8" max="10" width="9.42578125" style="5" customWidth="1"/>
    <col min="11" max="11" width="13.42578125" style="5" customWidth="1"/>
    <col min="12" max="12" width="19" style="5" customWidth="1"/>
    <col min="13" max="19" width="7.28515625" style="5" customWidth="1"/>
  </cols>
  <sheetData>
    <row r="1" spans="1:19" s="1" customFormat="1" ht="25.5" x14ac:dyDescent="0.7">
      <c r="A1" s="9" t="s">
        <v>0</v>
      </c>
      <c r="B1" s="9" t="s">
        <v>1</v>
      </c>
      <c r="C1" s="26" t="s">
        <v>2</v>
      </c>
      <c r="D1" s="26"/>
      <c r="E1" s="26"/>
      <c r="F1" s="10" t="s">
        <v>3</v>
      </c>
      <c r="G1" s="10" t="s">
        <v>4</v>
      </c>
      <c r="H1" s="11" t="s">
        <v>5</v>
      </c>
      <c r="I1" s="11" t="s">
        <v>99</v>
      </c>
      <c r="J1" s="11" t="s">
        <v>131</v>
      </c>
      <c r="K1" s="11" t="s">
        <v>119</v>
      </c>
      <c r="L1" s="11" t="s">
        <v>132</v>
      </c>
      <c r="M1" s="26" t="s">
        <v>6</v>
      </c>
      <c r="N1" s="26"/>
      <c r="O1" s="26"/>
      <c r="P1" s="26"/>
      <c r="Q1" s="26"/>
      <c r="R1" s="26"/>
      <c r="S1" s="26"/>
    </row>
    <row r="2" spans="1:19" ht="63" customHeight="1" x14ac:dyDescent="0.25">
      <c r="A2" s="2">
        <v>1</v>
      </c>
      <c r="B2" s="45" t="s">
        <v>7</v>
      </c>
      <c r="C2" s="27" t="s">
        <v>8</v>
      </c>
      <c r="D2" s="28"/>
      <c r="E2" s="29"/>
      <c r="F2" s="3" t="s">
        <v>130</v>
      </c>
      <c r="G2" s="4" t="s">
        <v>10</v>
      </c>
      <c r="H2" s="4">
        <v>14</v>
      </c>
      <c r="I2" s="4" t="s">
        <v>20</v>
      </c>
      <c r="J2" s="4" t="s">
        <v>143</v>
      </c>
      <c r="K2" s="48">
        <v>488000000</v>
      </c>
      <c r="L2" s="48">
        <f>K2*H2</f>
        <v>6832000000</v>
      </c>
      <c r="M2" s="25" t="s">
        <v>120</v>
      </c>
      <c r="N2" s="25"/>
      <c r="O2" s="25"/>
      <c r="P2" s="25"/>
      <c r="Q2" s="25"/>
      <c r="R2" s="25"/>
      <c r="S2" s="25"/>
    </row>
    <row r="3" spans="1:19" ht="45" customHeight="1" x14ac:dyDescent="0.25">
      <c r="A3" s="2">
        <v>2</v>
      </c>
      <c r="B3" s="45"/>
      <c r="C3" s="30"/>
      <c r="D3" s="31"/>
      <c r="E3" s="32"/>
      <c r="F3" s="3" t="s">
        <v>11</v>
      </c>
      <c r="G3" s="4" t="s">
        <v>145</v>
      </c>
      <c r="H3" s="4">
        <v>14</v>
      </c>
      <c r="I3" s="4" t="s">
        <v>20</v>
      </c>
      <c r="J3" s="12" t="s">
        <v>144</v>
      </c>
      <c r="K3" s="48">
        <v>445000000</v>
      </c>
      <c r="L3" s="48">
        <f t="shared" ref="L3:L66" si="0">K3*H3</f>
        <v>6230000000</v>
      </c>
      <c r="M3" s="25" t="s">
        <v>146</v>
      </c>
      <c r="N3" s="25"/>
      <c r="O3" s="25"/>
      <c r="P3" s="25"/>
      <c r="Q3" s="25"/>
      <c r="R3" s="25"/>
      <c r="S3" s="25"/>
    </row>
    <row r="4" spans="1:19" ht="45" customHeight="1" x14ac:dyDescent="0.25">
      <c r="A4" s="2">
        <v>3</v>
      </c>
      <c r="B4" s="45"/>
      <c r="C4" s="30"/>
      <c r="D4" s="31"/>
      <c r="E4" s="32"/>
      <c r="F4" s="3" t="s">
        <v>12</v>
      </c>
      <c r="G4" s="4" t="s">
        <v>13</v>
      </c>
      <c r="H4" s="4">
        <v>14</v>
      </c>
      <c r="I4" s="4" t="s">
        <v>20</v>
      </c>
      <c r="J4" s="12" t="s">
        <v>147</v>
      </c>
      <c r="K4" s="48">
        <v>78000000</v>
      </c>
      <c r="L4" s="48">
        <f t="shared" si="0"/>
        <v>1092000000</v>
      </c>
      <c r="M4" s="21" t="s">
        <v>14</v>
      </c>
      <c r="N4" s="22"/>
      <c r="O4" s="22"/>
      <c r="P4" s="22"/>
      <c r="Q4" s="22"/>
      <c r="R4" s="22"/>
      <c r="S4" s="23"/>
    </row>
    <row r="5" spans="1:19" ht="45" customHeight="1" x14ac:dyDescent="0.25">
      <c r="A5" s="2">
        <v>4</v>
      </c>
      <c r="B5" s="45"/>
      <c r="C5" s="30"/>
      <c r="D5" s="31"/>
      <c r="E5" s="32"/>
      <c r="F5" s="3" t="s">
        <v>15</v>
      </c>
      <c r="G5" s="4" t="s">
        <v>150</v>
      </c>
      <c r="H5" s="4">
        <v>14</v>
      </c>
      <c r="I5" s="4" t="s">
        <v>20</v>
      </c>
      <c r="J5" s="12" t="s">
        <v>148</v>
      </c>
      <c r="K5" s="48">
        <v>142000000</v>
      </c>
      <c r="L5" s="48">
        <f t="shared" si="0"/>
        <v>1988000000</v>
      </c>
      <c r="M5" s="21" t="s">
        <v>16</v>
      </c>
      <c r="N5" s="22"/>
      <c r="O5" s="22"/>
      <c r="P5" s="22"/>
      <c r="Q5" s="22"/>
      <c r="R5" s="22"/>
      <c r="S5" s="23"/>
    </row>
    <row r="6" spans="1:19" ht="45" customHeight="1" x14ac:dyDescent="0.25">
      <c r="A6" s="2">
        <v>5</v>
      </c>
      <c r="B6" s="45"/>
      <c r="C6" s="30"/>
      <c r="D6" s="31"/>
      <c r="E6" s="32"/>
      <c r="F6" s="3" t="s">
        <v>173</v>
      </c>
      <c r="G6" s="4" t="s">
        <v>151</v>
      </c>
      <c r="H6" s="4">
        <v>11</v>
      </c>
      <c r="I6" s="4" t="s">
        <v>20</v>
      </c>
      <c r="J6" s="12" t="s">
        <v>149</v>
      </c>
      <c r="K6" s="48">
        <v>148500000</v>
      </c>
      <c r="L6" s="48">
        <f t="shared" si="0"/>
        <v>1633500000</v>
      </c>
      <c r="M6" s="25" t="s">
        <v>122</v>
      </c>
      <c r="N6" s="25"/>
      <c r="O6" s="25"/>
      <c r="P6" s="25"/>
      <c r="Q6" s="25"/>
      <c r="R6" s="25"/>
      <c r="S6" s="25"/>
    </row>
    <row r="7" spans="1:19" ht="45" customHeight="1" x14ac:dyDescent="0.25">
      <c r="A7" s="2">
        <v>6</v>
      </c>
      <c r="B7" s="45"/>
      <c r="C7" s="30"/>
      <c r="D7" s="31"/>
      <c r="E7" s="32"/>
      <c r="F7" s="3" t="s">
        <v>174</v>
      </c>
      <c r="G7" s="12" t="s">
        <v>151</v>
      </c>
      <c r="H7" s="12">
        <v>3</v>
      </c>
      <c r="I7" s="12" t="s">
        <v>20</v>
      </c>
      <c r="J7" s="12" t="s">
        <v>175</v>
      </c>
      <c r="K7" s="48">
        <v>158000000</v>
      </c>
      <c r="L7" s="48">
        <f t="shared" si="0"/>
        <v>474000000</v>
      </c>
      <c r="M7" s="25" t="s">
        <v>176</v>
      </c>
      <c r="N7" s="25"/>
      <c r="O7" s="25"/>
      <c r="P7" s="25"/>
      <c r="Q7" s="25"/>
      <c r="R7" s="25"/>
      <c r="S7" s="25"/>
    </row>
    <row r="8" spans="1:19" ht="45" customHeight="1" x14ac:dyDescent="0.25">
      <c r="A8" s="2">
        <v>7</v>
      </c>
      <c r="B8" s="45"/>
      <c r="C8" s="30"/>
      <c r="D8" s="31"/>
      <c r="E8" s="32"/>
      <c r="F8" s="3" t="s">
        <v>19</v>
      </c>
      <c r="G8" s="4" t="s">
        <v>153</v>
      </c>
      <c r="H8" s="4">
        <v>15</v>
      </c>
      <c r="I8" s="4" t="s">
        <v>20</v>
      </c>
      <c r="J8" s="12" t="s">
        <v>152</v>
      </c>
      <c r="K8" s="48">
        <v>764000000</v>
      </c>
      <c r="L8" s="48">
        <f t="shared" si="0"/>
        <v>11460000000</v>
      </c>
      <c r="M8" s="25" t="s">
        <v>154</v>
      </c>
      <c r="N8" s="25"/>
      <c r="O8" s="25"/>
      <c r="P8" s="25"/>
      <c r="Q8" s="25"/>
      <c r="R8" s="25"/>
      <c r="S8" s="25"/>
    </row>
    <row r="9" spans="1:19" ht="45" customHeight="1" x14ac:dyDescent="0.25">
      <c r="A9" s="2">
        <v>8</v>
      </c>
      <c r="B9" s="45"/>
      <c r="C9" s="30"/>
      <c r="D9" s="31"/>
      <c r="E9" s="32"/>
      <c r="F9" s="3" t="s">
        <v>100</v>
      </c>
      <c r="G9" s="4" t="s">
        <v>156</v>
      </c>
      <c r="H9" s="4">
        <v>15</v>
      </c>
      <c r="I9" s="4" t="s">
        <v>20</v>
      </c>
      <c r="J9" s="12" t="s">
        <v>155</v>
      </c>
      <c r="K9" s="48">
        <v>38000000</v>
      </c>
      <c r="L9" s="48">
        <f t="shared" si="0"/>
        <v>570000000</v>
      </c>
      <c r="M9" s="21" t="s">
        <v>21</v>
      </c>
      <c r="N9" s="22"/>
      <c r="O9" s="22"/>
      <c r="P9" s="22"/>
      <c r="Q9" s="22"/>
      <c r="R9" s="22"/>
      <c r="S9" s="23"/>
    </row>
    <row r="10" spans="1:19" ht="45" customHeight="1" x14ac:dyDescent="0.25">
      <c r="A10" s="2">
        <v>9</v>
      </c>
      <c r="B10" s="45"/>
      <c r="C10" s="30"/>
      <c r="D10" s="31"/>
      <c r="E10" s="32"/>
      <c r="F10" s="3" t="s">
        <v>22</v>
      </c>
      <c r="G10" s="4" t="s">
        <v>158</v>
      </c>
      <c r="H10" s="4">
        <v>14</v>
      </c>
      <c r="I10" s="4" t="s">
        <v>20</v>
      </c>
      <c r="J10" s="12" t="s">
        <v>157</v>
      </c>
      <c r="K10" s="48">
        <v>342000000</v>
      </c>
      <c r="L10" s="48">
        <f t="shared" si="0"/>
        <v>4788000000</v>
      </c>
      <c r="M10" s="25" t="s">
        <v>124</v>
      </c>
      <c r="N10" s="25"/>
      <c r="O10" s="25"/>
      <c r="P10" s="25"/>
      <c r="Q10" s="25"/>
      <c r="R10" s="25"/>
      <c r="S10" s="25"/>
    </row>
    <row r="11" spans="1:19" ht="45" customHeight="1" x14ac:dyDescent="0.25">
      <c r="A11" s="2">
        <v>10</v>
      </c>
      <c r="B11" s="45"/>
      <c r="C11" s="33"/>
      <c r="D11" s="34"/>
      <c r="E11" s="35"/>
      <c r="F11" s="3" t="s">
        <v>24</v>
      </c>
      <c r="G11" s="4" t="s">
        <v>25</v>
      </c>
      <c r="H11" s="4">
        <v>56</v>
      </c>
      <c r="I11" s="4" t="s">
        <v>20</v>
      </c>
      <c r="J11" s="12" t="s">
        <v>159</v>
      </c>
      <c r="K11" s="48">
        <v>4800000</v>
      </c>
      <c r="L11" s="48">
        <f t="shared" si="0"/>
        <v>268800000</v>
      </c>
      <c r="M11" s="21" t="s">
        <v>26</v>
      </c>
      <c r="N11" s="22"/>
      <c r="O11" s="22"/>
      <c r="P11" s="22"/>
      <c r="Q11" s="22"/>
      <c r="R11" s="22"/>
      <c r="S11" s="23"/>
    </row>
    <row r="12" spans="1:19" ht="45" customHeight="1" x14ac:dyDescent="0.25">
      <c r="A12" s="2">
        <v>11</v>
      </c>
      <c r="B12" s="45"/>
      <c r="C12" s="46" t="s">
        <v>27</v>
      </c>
      <c r="D12" s="36"/>
      <c r="E12" s="37"/>
      <c r="F12" s="3" t="s">
        <v>9</v>
      </c>
      <c r="G12" s="4" t="s">
        <v>28</v>
      </c>
      <c r="H12" s="4">
        <v>1</v>
      </c>
      <c r="I12" s="4" t="s">
        <v>20</v>
      </c>
      <c r="J12" s="12" t="s">
        <v>160</v>
      </c>
      <c r="K12" s="48">
        <v>658800000</v>
      </c>
      <c r="L12" s="48">
        <f t="shared" si="0"/>
        <v>658800000</v>
      </c>
      <c r="M12" s="25" t="s">
        <v>125</v>
      </c>
      <c r="N12" s="25"/>
      <c r="O12" s="25"/>
      <c r="P12" s="25"/>
      <c r="Q12" s="25"/>
      <c r="R12" s="25"/>
      <c r="S12" s="25"/>
    </row>
    <row r="13" spans="1:19" ht="45" customHeight="1" x14ac:dyDescent="0.25">
      <c r="A13" s="2">
        <v>12</v>
      </c>
      <c r="B13" s="45"/>
      <c r="C13" s="38"/>
      <c r="D13" s="39"/>
      <c r="E13" s="40"/>
      <c r="F13" s="3" t="s">
        <v>11</v>
      </c>
      <c r="G13" s="4" t="s">
        <v>163</v>
      </c>
      <c r="H13" s="4">
        <v>1</v>
      </c>
      <c r="I13" s="4" t="s">
        <v>20</v>
      </c>
      <c r="J13" s="12" t="s">
        <v>162</v>
      </c>
      <c r="K13" s="48">
        <v>623000000</v>
      </c>
      <c r="L13" s="48">
        <f t="shared" si="0"/>
        <v>623000000</v>
      </c>
      <c r="M13" s="25" t="s">
        <v>146</v>
      </c>
      <c r="N13" s="25"/>
      <c r="O13" s="25"/>
      <c r="P13" s="25"/>
      <c r="Q13" s="25"/>
      <c r="R13" s="25"/>
      <c r="S13" s="25"/>
    </row>
    <row r="14" spans="1:19" ht="45" customHeight="1" x14ac:dyDescent="0.25">
      <c r="A14" s="2">
        <v>13</v>
      </c>
      <c r="B14" s="45"/>
      <c r="C14" s="38"/>
      <c r="D14" s="39"/>
      <c r="E14" s="40"/>
      <c r="F14" s="3" t="s">
        <v>12</v>
      </c>
      <c r="G14" s="4" t="s">
        <v>165</v>
      </c>
      <c r="H14" s="4">
        <v>1</v>
      </c>
      <c r="I14" s="4" t="s">
        <v>20</v>
      </c>
      <c r="J14" s="12" t="s">
        <v>164</v>
      </c>
      <c r="K14" s="48">
        <v>105500000</v>
      </c>
      <c r="L14" s="48">
        <f t="shared" si="0"/>
        <v>105500000</v>
      </c>
      <c r="M14" s="21" t="s">
        <v>14</v>
      </c>
      <c r="N14" s="22"/>
      <c r="O14" s="22"/>
      <c r="P14" s="22"/>
      <c r="Q14" s="22"/>
      <c r="R14" s="22"/>
      <c r="S14" s="23"/>
    </row>
    <row r="15" spans="1:19" ht="45" customHeight="1" x14ac:dyDescent="0.25">
      <c r="A15" s="2">
        <v>14</v>
      </c>
      <c r="B15" s="45"/>
      <c r="C15" s="38"/>
      <c r="D15" s="39"/>
      <c r="E15" s="40"/>
      <c r="F15" s="3" t="s">
        <v>15</v>
      </c>
      <c r="G15" s="4" t="s">
        <v>167</v>
      </c>
      <c r="H15" s="4">
        <v>1</v>
      </c>
      <c r="I15" s="4" t="s">
        <v>20</v>
      </c>
      <c r="J15" s="12" t="s">
        <v>166</v>
      </c>
      <c r="K15" s="48">
        <v>184600000</v>
      </c>
      <c r="L15" s="48">
        <f t="shared" si="0"/>
        <v>184600000</v>
      </c>
      <c r="M15" s="21" t="s">
        <v>16</v>
      </c>
      <c r="N15" s="22"/>
      <c r="O15" s="22"/>
      <c r="P15" s="22"/>
      <c r="Q15" s="22"/>
      <c r="R15" s="22"/>
      <c r="S15" s="23"/>
    </row>
    <row r="16" spans="1:19" ht="45" customHeight="1" x14ac:dyDescent="0.25">
      <c r="A16" s="2">
        <v>15</v>
      </c>
      <c r="B16" s="45"/>
      <c r="C16" s="38"/>
      <c r="D16" s="39"/>
      <c r="E16" s="40"/>
      <c r="F16" s="3" t="s">
        <v>17</v>
      </c>
      <c r="G16" s="4" t="s">
        <v>169</v>
      </c>
      <c r="H16" s="4">
        <v>1</v>
      </c>
      <c r="I16" s="4" t="s">
        <v>20</v>
      </c>
      <c r="J16" s="12" t="s">
        <v>168</v>
      </c>
      <c r="K16" s="48">
        <v>148500000</v>
      </c>
      <c r="L16" s="48">
        <f t="shared" si="0"/>
        <v>148500000</v>
      </c>
      <c r="M16" s="18" t="s">
        <v>18</v>
      </c>
      <c r="N16" s="19"/>
      <c r="O16" s="19"/>
      <c r="P16" s="19"/>
      <c r="Q16" s="19"/>
      <c r="R16" s="19"/>
      <c r="S16" s="20"/>
    </row>
    <row r="17" spans="1:19" ht="45" customHeight="1" x14ac:dyDescent="0.25">
      <c r="A17" s="2">
        <v>16</v>
      </c>
      <c r="B17" s="45"/>
      <c r="C17" s="38"/>
      <c r="D17" s="39"/>
      <c r="E17" s="40"/>
      <c r="F17" s="3" t="s">
        <v>19</v>
      </c>
      <c r="G17" s="12" t="s">
        <v>153</v>
      </c>
      <c r="H17" s="4">
        <v>1</v>
      </c>
      <c r="I17" s="4" t="s">
        <v>20</v>
      </c>
      <c r="J17" s="12" t="s">
        <v>152</v>
      </c>
      <c r="K17" s="48">
        <v>664000000</v>
      </c>
      <c r="L17" s="48">
        <f t="shared" si="0"/>
        <v>664000000</v>
      </c>
      <c r="M17" s="18" t="s">
        <v>123</v>
      </c>
      <c r="N17" s="19"/>
      <c r="O17" s="19"/>
      <c r="P17" s="19"/>
      <c r="Q17" s="19"/>
      <c r="R17" s="19"/>
      <c r="S17" s="20"/>
    </row>
    <row r="18" spans="1:19" ht="45" customHeight="1" x14ac:dyDescent="0.25">
      <c r="A18" s="2">
        <v>17</v>
      </c>
      <c r="B18" s="45"/>
      <c r="C18" s="38"/>
      <c r="D18" s="39"/>
      <c r="E18" s="40"/>
      <c r="F18" s="3" t="s">
        <v>22</v>
      </c>
      <c r="G18" s="4" t="s">
        <v>161</v>
      </c>
      <c r="H18" s="4">
        <v>1</v>
      </c>
      <c r="I18" s="4" t="s">
        <v>20</v>
      </c>
      <c r="J18" s="12" t="s">
        <v>170</v>
      </c>
      <c r="K18" s="48">
        <v>444600000</v>
      </c>
      <c r="L18" s="48">
        <f t="shared" si="0"/>
        <v>444600000</v>
      </c>
      <c r="M18" s="18" t="s">
        <v>23</v>
      </c>
      <c r="N18" s="19"/>
      <c r="O18" s="19"/>
      <c r="P18" s="19"/>
      <c r="Q18" s="19"/>
      <c r="R18" s="19"/>
      <c r="S18" s="20"/>
    </row>
    <row r="19" spans="1:19" ht="45" customHeight="1" x14ac:dyDescent="0.25">
      <c r="A19" s="2">
        <v>18</v>
      </c>
      <c r="B19" s="45"/>
      <c r="C19" s="38"/>
      <c r="D19" s="39"/>
      <c r="E19" s="40"/>
      <c r="F19" s="3" t="s">
        <v>24</v>
      </c>
      <c r="G19" s="4" t="s">
        <v>25</v>
      </c>
      <c r="H19" s="4">
        <v>4</v>
      </c>
      <c r="I19" s="4" t="s">
        <v>20</v>
      </c>
      <c r="J19" s="12" t="s">
        <v>159</v>
      </c>
      <c r="K19" s="48">
        <v>4800000</v>
      </c>
      <c r="L19" s="48">
        <f t="shared" si="0"/>
        <v>19200000</v>
      </c>
      <c r="M19" s="21" t="s">
        <v>26</v>
      </c>
      <c r="N19" s="22"/>
      <c r="O19" s="22"/>
      <c r="P19" s="22"/>
      <c r="Q19" s="22"/>
      <c r="R19" s="22"/>
      <c r="S19" s="23"/>
    </row>
    <row r="20" spans="1:19" ht="45" customHeight="1" x14ac:dyDescent="0.25">
      <c r="A20" s="2">
        <v>19</v>
      </c>
      <c r="B20" s="45"/>
      <c r="C20" s="38"/>
      <c r="D20" s="39"/>
      <c r="E20" s="40"/>
      <c r="F20" s="3" t="s">
        <v>29</v>
      </c>
      <c r="G20" s="4" t="s">
        <v>30</v>
      </c>
      <c r="H20" s="4">
        <v>4.8</v>
      </c>
      <c r="I20" s="4" t="s">
        <v>101</v>
      </c>
      <c r="J20" s="12" t="s">
        <v>171</v>
      </c>
      <c r="K20" s="48">
        <v>126000000</v>
      </c>
      <c r="L20" s="48">
        <f t="shared" si="0"/>
        <v>604800000</v>
      </c>
      <c r="M20" s="21" t="s">
        <v>133</v>
      </c>
      <c r="N20" s="22"/>
      <c r="O20" s="22"/>
      <c r="P20" s="22"/>
      <c r="Q20" s="22"/>
      <c r="R20" s="22"/>
      <c r="S20" s="23"/>
    </row>
    <row r="21" spans="1:19" ht="45" customHeight="1" x14ac:dyDescent="0.25">
      <c r="A21" s="2">
        <v>20</v>
      </c>
      <c r="B21" s="45"/>
      <c r="C21" s="38"/>
      <c r="D21" s="39"/>
      <c r="E21" s="40"/>
      <c r="F21" s="3" t="s">
        <v>31</v>
      </c>
      <c r="G21" s="4" t="s">
        <v>32</v>
      </c>
      <c r="H21" s="4">
        <v>1</v>
      </c>
      <c r="I21" s="4" t="s">
        <v>20</v>
      </c>
      <c r="J21" s="12" t="s">
        <v>172</v>
      </c>
      <c r="K21" s="48">
        <v>285000000</v>
      </c>
      <c r="L21" s="48">
        <f t="shared" si="0"/>
        <v>285000000</v>
      </c>
      <c r="M21" s="18" t="s">
        <v>33</v>
      </c>
      <c r="N21" s="19"/>
      <c r="O21" s="19"/>
      <c r="P21" s="19"/>
      <c r="Q21" s="19"/>
      <c r="R21" s="19"/>
      <c r="S21" s="20"/>
    </row>
    <row r="22" spans="1:19" ht="45" customHeight="1" x14ac:dyDescent="0.25">
      <c r="A22" s="2">
        <v>21</v>
      </c>
      <c r="B22" s="45"/>
      <c r="C22" s="38"/>
      <c r="D22" s="39"/>
      <c r="E22" s="40"/>
      <c r="F22" s="3" t="s">
        <v>34</v>
      </c>
      <c r="G22" s="4"/>
      <c r="H22" s="4">
        <v>3</v>
      </c>
      <c r="I22" s="4" t="s">
        <v>20</v>
      </c>
      <c r="J22" s="4"/>
      <c r="K22" s="48">
        <v>36000000</v>
      </c>
      <c r="L22" s="48">
        <f t="shared" si="0"/>
        <v>108000000</v>
      </c>
      <c r="M22" s="21"/>
      <c r="N22" s="22"/>
      <c r="O22" s="22"/>
      <c r="P22" s="22"/>
      <c r="Q22" s="22"/>
      <c r="R22" s="22"/>
      <c r="S22" s="23"/>
    </row>
    <row r="23" spans="1:19" ht="45" customHeight="1" x14ac:dyDescent="0.25">
      <c r="A23" s="2">
        <v>22</v>
      </c>
      <c r="B23" s="45"/>
      <c r="C23" s="41"/>
      <c r="D23" s="42"/>
      <c r="E23" s="43"/>
      <c r="F23" s="3" t="s">
        <v>35</v>
      </c>
      <c r="G23" s="4"/>
      <c r="H23" s="4">
        <v>1</v>
      </c>
      <c r="I23" s="4" t="s">
        <v>20</v>
      </c>
      <c r="J23" s="4"/>
      <c r="K23" s="48">
        <v>112000000</v>
      </c>
      <c r="L23" s="48">
        <f t="shared" si="0"/>
        <v>112000000</v>
      </c>
      <c r="M23" s="21" t="s">
        <v>134</v>
      </c>
      <c r="N23" s="22"/>
      <c r="O23" s="22"/>
      <c r="P23" s="22"/>
      <c r="Q23" s="22"/>
      <c r="R23" s="22"/>
      <c r="S23" s="23"/>
    </row>
    <row r="24" spans="1:19" ht="45" customHeight="1" x14ac:dyDescent="0.25">
      <c r="A24" s="2">
        <v>23</v>
      </c>
      <c r="B24" s="45"/>
      <c r="C24" s="24" t="s">
        <v>36</v>
      </c>
      <c r="D24" s="24"/>
      <c r="E24" s="24"/>
      <c r="F24" s="3" t="s">
        <v>37</v>
      </c>
      <c r="G24" s="4" t="s">
        <v>38</v>
      </c>
      <c r="H24" s="4">
        <v>4</v>
      </c>
      <c r="I24" s="4" t="s">
        <v>20</v>
      </c>
      <c r="J24" s="12" t="s">
        <v>177</v>
      </c>
      <c r="K24" s="48">
        <v>878500000</v>
      </c>
      <c r="L24" s="48">
        <f t="shared" si="0"/>
        <v>3514000000</v>
      </c>
      <c r="M24" s="18" t="s">
        <v>127</v>
      </c>
      <c r="N24" s="19"/>
      <c r="O24" s="19"/>
      <c r="P24" s="19"/>
      <c r="Q24" s="19"/>
      <c r="R24" s="19"/>
      <c r="S24" s="20"/>
    </row>
    <row r="25" spans="1:19" ht="45" customHeight="1" x14ac:dyDescent="0.25">
      <c r="A25" s="2">
        <v>24</v>
      </c>
      <c r="B25" s="45"/>
      <c r="C25" s="24"/>
      <c r="D25" s="24"/>
      <c r="E25" s="24"/>
      <c r="F25" s="3" t="s">
        <v>39</v>
      </c>
      <c r="G25" s="4" t="s">
        <v>40</v>
      </c>
      <c r="H25" s="4">
        <v>4</v>
      </c>
      <c r="I25" s="4" t="s">
        <v>20</v>
      </c>
      <c r="J25" s="12" t="s">
        <v>178</v>
      </c>
      <c r="K25" s="48">
        <v>38000000</v>
      </c>
      <c r="L25" s="48">
        <f t="shared" si="0"/>
        <v>152000000</v>
      </c>
      <c r="M25" s="21" t="s">
        <v>41</v>
      </c>
      <c r="N25" s="22"/>
      <c r="O25" s="22"/>
      <c r="P25" s="22"/>
      <c r="Q25" s="22"/>
      <c r="R25" s="22"/>
      <c r="S25" s="23"/>
    </row>
    <row r="26" spans="1:19" ht="45" customHeight="1" x14ac:dyDescent="0.25">
      <c r="A26" s="2">
        <v>25</v>
      </c>
      <c r="B26" s="45"/>
      <c r="C26" s="24"/>
      <c r="D26" s="24"/>
      <c r="E26" s="24"/>
      <c r="F26" s="3" t="s">
        <v>42</v>
      </c>
      <c r="G26" s="4" t="s">
        <v>180</v>
      </c>
      <c r="H26" s="4">
        <v>4</v>
      </c>
      <c r="I26" s="4" t="s">
        <v>20</v>
      </c>
      <c r="J26" s="12" t="s">
        <v>179</v>
      </c>
      <c r="K26" s="48">
        <v>801000000</v>
      </c>
      <c r="L26" s="48">
        <f t="shared" si="0"/>
        <v>3204000000</v>
      </c>
      <c r="M26" s="18" t="s">
        <v>126</v>
      </c>
      <c r="N26" s="19"/>
      <c r="O26" s="19"/>
      <c r="P26" s="19"/>
      <c r="Q26" s="19"/>
      <c r="R26" s="19"/>
      <c r="S26" s="20"/>
    </row>
    <row r="27" spans="1:19" ht="45" customHeight="1" x14ac:dyDescent="0.25">
      <c r="A27" s="2">
        <v>26</v>
      </c>
      <c r="B27" s="45"/>
      <c r="C27" s="24" t="s">
        <v>43</v>
      </c>
      <c r="D27" s="24"/>
      <c r="E27" s="24"/>
      <c r="F27" s="3" t="s">
        <v>44</v>
      </c>
      <c r="G27" s="4" t="s">
        <v>135</v>
      </c>
      <c r="H27" s="4">
        <v>2</v>
      </c>
      <c r="I27" s="4" t="s">
        <v>20</v>
      </c>
      <c r="J27" s="12" t="s">
        <v>182</v>
      </c>
      <c r="K27" s="48">
        <v>585000000</v>
      </c>
      <c r="L27" s="48">
        <f t="shared" si="0"/>
        <v>1170000000</v>
      </c>
      <c r="M27" s="18" t="s">
        <v>125</v>
      </c>
      <c r="N27" s="19"/>
      <c r="O27" s="19"/>
      <c r="P27" s="19"/>
      <c r="Q27" s="19"/>
      <c r="R27" s="19"/>
      <c r="S27" s="20"/>
    </row>
    <row r="28" spans="1:19" ht="45" customHeight="1" x14ac:dyDescent="0.25">
      <c r="A28" s="2">
        <v>27</v>
      </c>
      <c r="B28" s="45"/>
      <c r="C28" s="24"/>
      <c r="D28" s="24"/>
      <c r="E28" s="24"/>
      <c r="F28" s="3" t="s">
        <v>136</v>
      </c>
      <c r="G28" s="4" t="s">
        <v>181</v>
      </c>
      <c r="H28" s="4">
        <v>2</v>
      </c>
      <c r="I28" s="4" t="s">
        <v>20</v>
      </c>
      <c r="J28" s="12" t="s">
        <v>183</v>
      </c>
      <c r="K28" s="48">
        <v>41000000</v>
      </c>
      <c r="L28" s="48">
        <f t="shared" si="0"/>
        <v>82000000</v>
      </c>
      <c r="M28" s="21" t="s">
        <v>41</v>
      </c>
      <c r="N28" s="22"/>
      <c r="O28" s="22"/>
      <c r="P28" s="22"/>
      <c r="Q28" s="22"/>
      <c r="R28" s="22"/>
      <c r="S28" s="23"/>
    </row>
    <row r="29" spans="1:19" ht="45" customHeight="1" x14ac:dyDescent="0.25">
      <c r="A29" s="2">
        <v>28</v>
      </c>
      <c r="B29" s="45"/>
      <c r="C29" s="24"/>
      <c r="D29" s="24"/>
      <c r="E29" s="24"/>
      <c r="F29" s="3" t="s">
        <v>45</v>
      </c>
      <c r="G29" s="4" t="s">
        <v>145</v>
      </c>
      <c r="H29" s="4">
        <v>2</v>
      </c>
      <c r="I29" s="4" t="s">
        <v>20</v>
      </c>
      <c r="J29" s="12" t="s">
        <v>184</v>
      </c>
      <c r="K29" s="48">
        <v>445000000</v>
      </c>
      <c r="L29" s="48">
        <f t="shared" si="0"/>
        <v>890000000</v>
      </c>
      <c r="M29" s="18" t="s">
        <v>121</v>
      </c>
      <c r="N29" s="19"/>
      <c r="O29" s="19"/>
      <c r="P29" s="19"/>
      <c r="Q29" s="19"/>
      <c r="R29" s="19"/>
      <c r="S29" s="20"/>
    </row>
    <row r="30" spans="1:19" ht="45" customHeight="1" x14ac:dyDescent="0.25">
      <c r="A30" s="2">
        <v>29</v>
      </c>
      <c r="B30" s="45"/>
      <c r="C30" s="24"/>
      <c r="D30" s="24"/>
      <c r="E30" s="24"/>
      <c r="F30" s="3" t="s">
        <v>46</v>
      </c>
      <c r="G30" s="4" t="s">
        <v>185</v>
      </c>
      <c r="H30" s="4">
        <v>1</v>
      </c>
      <c r="I30" s="4" t="s">
        <v>20</v>
      </c>
      <c r="J30" s="12" t="s">
        <v>186</v>
      </c>
      <c r="K30" s="48">
        <v>168000000</v>
      </c>
      <c r="L30" s="48">
        <f t="shared" si="0"/>
        <v>168000000</v>
      </c>
      <c r="M30" s="21" t="s">
        <v>137</v>
      </c>
      <c r="N30" s="22"/>
      <c r="O30" s="22"/>
      <c r="P30" s="22"/>
      <c r="Q30" s="22"/>
      <c r="R30" s="22"/>
      <c r="S30" s="23"/>
    </row>
    <row r="31" spans="1:19" ht="45" customHeight="1" x14ac:dyDescent="0.25">
      <c r="A31" s="2">
        <v>30</v>
      </c>
      <c r="B31" s="45"/>
      <c r="C31" s="24" t="s">
        <v>47</v>
      </c>
      <c r="D31" s="24"/>
      <c r="E31" s="24"/>
      <c r="F31" s="3" t="s">
        <v>29</v>
      </c>
      <c r="G31" s="4" t="s">
        <v>30</v>
      </c>
      <c r="H31" s="4">
        <v>20.6</v>
      </c>
      <c r="I31" s="4" t="s">
        <v>101</v>
      </c>
      <c r="J31" s="12" t="s">
        <v>187</v>
      </c>
      <c r="K31" s="48">
        <v>138000000</v>
      </c>
      <c r="L31" s="48">
        <f t="shared" si="0"/>
        <v>2842800000</v>
      </c>
      <c r="M31" s="18" t="s">
        <v>128</v>
      </c>
      <c r="N31" s="19"/>
      <c r="O31" s="19"/>
      <c r="P31" s="19"/>
      <c r="Q31" s="19"/>
      <c r="R31" s="19"/>
      <c r="S31" s="20"/>
    </row>
    <row r="32" spans="1:19" ht="45" customHeight="1" x14ac:dyDescent="0.25">
      <c r="A32" s="2">
        <v>31</v>
      </c>
      <c r="B32" s="45"/>
      <c r="C32" s="24"/>
      <c r="D32" s="24"/>
      <c r="E32" s="24"/>
      <c r="F32" s="3" t="s">
        <v>31</v>
      </c>
      <c r="G32" s="4" t="s">
        <v>32</v>
      </c>
      <c r="H32" s="4">
        <v>2</v>
      </c>
      <c r="I32" s="4" t="s">
        <v>102</v>
      </c>
      <c r="J32" s="12" t="s">
        <v>188</v>
      </c>
      <c r="K32" s="48">
        <v>285000000</v>
      </c>
      <c r="L32" s="48">
        <f t="shared" si="0"/>
        <v>570000000</v>
      </c>
      <c r="M32" s="18" t="s">
        <v>48</v>
      </c>
      <c r="N32" s="19"/>
      <c r="O32" s="19"/>
      <c r="P32" s="19"/>
      <c r="Q32" s="19"/>
      <c r="R32" s="19"/>
      <c r="S32" s="20"/>
    </row>
    <row r="33" spans="1:19" ht="45" customHeight="1" x14ac:dyDescent="0.25">
      <c r="A33" s="2">
        <v>32</v>
      </c>
      <c r="B33" s="45"/>
      <c r="C33" s="24"/>
      <c r="D33" s="24"/>
      <c r="E33" s="24"/>
      <c r="F33" s="3" t="s">
        <v>34</v>
      </c>
      <c r="G33" s="4"/>
      <c r="H33" s="4">
        <v>6</v>
      </c>
      <c r="I33" s="4" t="s">
        <v>20</v>
      </c>
      <c r="J33" s="4"/>
      <c r="K33" s="48">
        <v>36000000</v>
      </c>
      <c r="L33" s="48">
        <f t="shared" si="0"/>
        <v>216000000</v>
      </c>
      <c r="M33" s="21"/>
      <c r="N33" s="22"/>
      <c r="O33" s="22"/>
      <c r="P33" s="22"/>
      <c r="Q33" s="22"/>
      <c r="R33" s="22"/>
      <c r="S33" s="23"/>
    </row>
    <row r="34" spans="1:19" ht="45" customHeight="1" x14ac:dyDescent="0.25">
      <c r="A34" s="2">
        <v>33</v>
      </c>
      <c r="B34" s="45"/>
      <c r="C34" s="24"/>
      <c r="D34" s="24"/>
      <c r="E34" s="24"/>
      <c r="F34" s="3" t="s">
        <v>35</v>
      </c>
      <c r="G34" s="4"/>
      <c r="H34" s="4">
        <v>2</v>
      </c>
      <c r="I34" s="4" t="s">
        <v>20</v>
      </c>
      <c r="J34" s="4"/>
      <c r="K34" s="48">
        <v>112000000</v>
      </c>
      <c r="L34" s="48">
        <f t="shared" si="0"/>
        <v>224000000</v>
      </c>
      <c r="M34" s="18" t="s">
        <v>49</v>
      </c>
      <c r="N34" s="19"/>
      <c r="O34" s="19"/>
      <c r="P34" s="19"/>
      <c r="Q34" s="19"/>
      <c r="R34" s="19"/>
      <c r="S34" s="20"/>
    </row>
    <row r="35" spans="1:19" ht="45" customHeight="1" x14ac:dyDescent="0.25">
      <c r="A35" s="2">
        <v>34</v>
      </c>
      <c r="B35" s="45"/>
      <c r="C35" s="24"/>
      <c r="D35" s="24"/>
      <c r="E35" s="24"/>
      <c r="F35" s="3" t="s">
        <v>50</v>
      </c>
      <c r="G35" s="4" t="s">
        <v>189</v>
      </c>
      <c r="H35" s="4">
        <v>21</v>
      </c>
      <c r="I35" s="4" t="s">
        <v>20</v>
      </c>
      <c r="J35" s="12" t="s">
        <v>190</v>
      </c>
      <c r="K35" s="48">
        <v>468000000</v>
      </c>
      <c r="L35" s="48">
        <f t="shared" si="0"/>
        <v>9828000000</v>
      </c>
      <c r="M35" s="18" t="s">
        <v>51</v>
      </c>
      <c r="N35" s="19"/>
      <c r="O35" s="19"/>
      <c r="P35" s="19"/>
      <c r="Q35" s="19"/>
      <c r="R35" s="19"/>
      <c r="S35" s="20"/>
    </row>
    <row r="36" spans="1:19" ht="45" customHeight="1" x14ac:dyDescent="0.25">
      <c r="A36" s="2">
        <v>35</v>
      </c>
      <c r="B36" s="45"/>
      <c r="C36" s="24"/>
      <c r="D36" s="24"/>
      <c r="E36" s="24"/>
      <c r="F36" s="3" t="s">
        <v>52</v>
      </c>
      <c r="G36" s="4"/>
      <c r="H36" s="4">
        <v>42</v>
      </c>
      <c r="I36" s="4" t="s">
        <v>20</v>
      </c>
      <c r="J36" s="4"/>
      <c r="K36" s="48">
        <v>84000000</v>
      </c>
      <c r="L36" s="48">
        <f t="shared" si="0"/>
        <v>3528000000</v>
      </c>
      <c r="M36" s="18" t="s">
        <v>53</v>
      </c>
      <c r="N36" s="19"/>
      <c r="O36" s="19"/>
      <c r="P36" s="19"/>
      <c r="Q36" s="19"/>
      <c r="R36" s="19"/>
      <c r="S36" s="20"/>
    </row>
    <row r="37" spans="1:19" ht="45" customHeight="1" x14ac:dyDescent="0.25">
      <c r="A37" s="2">
        <v>36</v>
      </c>
      <c r="B37" s="45"/>
      <c r="C37" s="27" t="s">
        <v>94</v>
      </c>
      <c r="D37" s="36"/>
      <c r="E37" s="37"/>
      <c r="F37" s="3" t="s">
        <v>54</v>
      </c>
      <c r="G37" s="4" t="s">
        <v>55</v>
      </c>
      <c r="H37" s="4">
        <v>1</v>
      </c>
      <c r="I37" s="4" t="s">
        <v>20</v>
      </c>
      <c r="J37" s="12" t="s">
        <v>191</v>
      </c>
      <c r="K37" s="48">
        <v>424000000</v>
      </c>
      <c r="L37" s="48">
        <f t="shared" si="0"/>
        <v>424000000</v>
      </c>
      <c r="M37" s="18" t="s">
        <v>129</v>
      </c>
      <c r="N37" s="19"/>
      <c r="O37" s="19"/>
      <c r="P37" s="19"/>
      <c r="Q37" s="19"/>
      <c r="R37" s="19"/>
      <c r="S37" s="20"/>
    </row>
    <row r="38" spans="1:19" ht="45" customHeight="1" x14ac:dyDescent="0.25">
      <c r="A38" s="2">
        <v>37</v>
      </c>
      <c r="B38" s="45"/>
      <c r="C38" s="38"/>
      <c r="D38" s="39"/>
      <c r="E38" s="40"/>
      <c r="F38" s="3" t="s">
        <v>56</v>
      </c>
      <c r="G38" s="4" t="s">
        <v>57</v>
      </c>
      <c r="H38" s="4">
        <v>3</v>
      </c>
      <c r="I38" s="4" t="s">
        <v>20</v>
      </c>
      <c r="J38" s="12" t="s">
        <v>192</v>
      </c>
      <c r="K38" s="48">
        <v>914000000</v>
      </c>
      <c r="L38" s="48">
        <f t="shared" si="0"/>
        <v>2742000000</v>
      </c>
      <c r="M38" s="18" t="s">
        <v>58</v>
      </c>
      <c r="N38" s="19"/>
      <c r="O38" s="19"/>
      <c r="P38" s="19"/>
      <c r="Q38" s="19"/>
      <c r="R38" s="19"/>
      <c r="S38" s="20"/>
    </row>
    <row r="39" spans="1:19" ht="45" customHeight="1" x14ac:dyDescent="0.25">
      <c r="A39" s="2">
        <v>38</v>
      </c>
      <c r="B39" s="45"/>
      <c r="C39" s="38"/>
      <c r="D39" s="39"/>
      <c r="E39" s="40"/>
      <c r="F39" s="3" t="s">
        <v>29</v>
      </c>
      <c r="G39" s="4" t="s">
        <v>30</v>
      </c>
      <c r="H39" s="4">
        <v>13</v>
      </c>
      <c r="I39" s="4" t="s">
        <v>101</v>
      </c>
      <c r="J39" s="12" t="s">
        <v>171</v>
      </c>
      <c r="K39" s="48">
        <v>126000000</v>
      </c>
      <c r="L39" s="48">
        <f t="shared" si="0"/>
        <v>1638000000</v>
      </c>
      <c r="M39" s="18" t="s">
        <v>59</v>
      </c>
      <c r="N39" s="19"/>
      <c r="O39" s="19"/>
      <c r="P39" s="19"/>
      <c r="Q39" s="19"/>
      <c r="R39" s="19"/>
      <c r="S39" s="20"/>
    </row>
    <row r="40" spans="1:19" ht="45" customHeight="1" x14ac:dyDescent="0.25">
      <c r="A40" s="2">
        <v>39</v>
      </c>
      <c r="B40" s="45"/>
      <c r="C40" s="38"/>
      <c r="D40" s="39"/>
      <c r="E40" s="40"/>
      <c r="F40" s="3" t="s">
        <v>31</v>
      </c>
      <c r="G40" s="4" t="s">
        <v>32</v>
      </c>
      <c r="H40" s="4">
        <v>1</v>
      </c>
      <c r="I40" s="4" t="s">
        <v>102</v>
      </c>
      <c r="J40" s="12" t="s">
        <v>172</v>
      </c>
      <c r="K40" s="48">
        <v>285000000</v>
      </c>
      <c r="L40" s="48">
        <f t="shared" si="0"/>
        <v>285000000</v>
      </c>
      <c r="M40" s="18" t="s">
        <v>60</v>
      </c>
      <c r="N40" s="19"/>
      <c r="O40" s="19"/>
      <c r="P40" s="19"/>
      <c r="Q40" s="19"/>
      <c r="R40" s="19"/>
      <c r="S40" s="20"/>
    </row>
    <row r="41" spans="1:19" ht="45" customHeight="1" x14ac:dyDescent="0.25">
      <c r="A41" s="2">
        <v>40</v>
      </c>
      <c r="B41" s="45"/>
      <c r="C41" s="38"/>
      <c r="D41" s="39"/>
      <c r="E41" s="40"/>
      <c r="F41" s="3" t="s">
        <v>61</v>
      </c>
      <c r="G41" s="4" t="s">
        <v>62</v>
      </c>
      <c r="H41" s="4">
        <v>2</v>
      </c>
      <c r="I41" s="4" t="s">
        <v>102</v>
      </c>
      <c r="J41" s="12" t="s">
        <v>193</v>
      </c>
      <c r="K41" s="48">
        <v>365000000</v>
      </c>
      <c r="L41" s="48">
        <f t="shared" si="0"/>
        <v>730000000</v>
      </c>
      <c r="M41" s="21" t="s">
        <v>63</v>
      </c>
      <c r="N41" s="22"/>
      <c r="O41" s="22"/>
      <c r="P41" s="22"/>
      <c r="Q41" s="22"/>
      <c r="R41" s="22"/>
      <c r="S41" s="23"/>
    </row>
    <row r="42" spans="1:19" ht="45" customHeight="1" x14ac:dyDescent="0.25">
      <c r="A42" s="2">
        <v>41</v>
      </c>
      <c r="B42" s="45"/>
      <c r="C42" s="38"/>
      <c r="D42" s="39"/>
      <c r="E42" s="40"/>
      <c r="F42" s="3" t="s">
        <v>34</v>
      </c>
      <c r="G42" s="4"/>
      <c r="H42" s="4">
        <v>3</v>
      </c>
      <c r="I42" s="4" t="s">
        <v>20</v>
      </c>
      <c r="J42" s="4"/>
      <c r="K42" s="48">
        <v>36000000</v>
      </c>
      <c r="L42" s="48">
        <f t="shared" si="0"/>
        <v>108000000</v>
      </c>
      <c r="M42" s="21"/>
      <c r="N42" s="22"/>
      <c r="O42" s="22"/>
      <c r="P42" s="22"/>
      <c r="Q42" s="22"/>
      <c r="R42" s="22"/>
      <c r="S42" s="23"/>
    </row>
    <row r="43" spans="1:19" ht="45" customHeight="1" x14ac:dyDescent="0.25">
      <c r="A43" s="2">
        <v>42</v>
      </c>
      <c r="B43" s="45"/>
      <c r="C43" s="41"/>
      <c r="D43" s="42"/>
      <c r="E43" s="43"/>
      <c r="F43" s="3" t="s">
        <v>35</v>
      </c>
      <c r="G43" s="4"/>
      <c r="H43" s="4">
        <v>1</v>
      </c>
      <c r="I43" s="4" t="s">
        <v>20</v>
      </c>
      <c r="J43" s="4"/>
      <c r="K43" s="48">
        <v>112000000</v>
      </c>
      <c r="L43" s="48">
        <f t="shared" si="0"/>
        <v>112000000</v>
      </c>
      <c r="M43" s="21" t="s">
        <v>64</v>
      </c>
      <c r="N43" s="22"/>
      <c r="O43" s="22"/>
      <c r="P43" s="22"/>
      <c r="Q43" s="22"/>
      <c r="R43" s="22"/>
      <c r="S43" s="23"/>
    </row>
    <row r="44" spans="1:19" ht="45" customHeight="1" x14ac:dyDescent="0.25">
      <c r="A44" s="2">
        <v>43</v>
      </c>
      <c r="B44" s="45"/>
      <c r="C44" s="24" t="s">
        <v>65</v>
      </c>
      <c r="D44" s="24"/>
      <c r="E44" s="24"/>
      <c r="F44" s="3" t="s">
        <v>66</v>
      </c>
      <c r="G44" s="4" t="s">
        <v>67</v>
      </c>
      <c r="H44" s="4">
        <v>47</v>
      </c>
      <c r="I44" s="4" t="s">
        <v>20</v>
      </c>
      <c r="J44" s="12" t="s">
        <v>194</v>
      </c>
      <c r="K44" s="48">
        <v>325800000</v>
      </c>
      <c r="L44" s="48">
        <f t="shared" si="0"/>
        <v>15312600000</v>
      </c>
      <c r="M44" s="18" t="s">
        <v>68</v>
      </c>
      <c r="N44" s="19"/>
      <c r="O44" s="19"/>
      <c r="P44" s="19"/>
      <c r="Q44" s="19"/>
      <c r="R44" s="19"/>
      <c r="S44" s="20"/>
    </row>
    <row r="45" spans="1:19" ht="45" customHeight="1" x14ac:dyDescent="0.25">
      <c r="A45" s="2">
        <v>44</v>
      </c>
      <c r="B45" s="45"/>
      <c r="C45" s="44" t="s">
        <v>95</v>
      </c>
      <c r="D45" s="24"/>
      <c r="E45" s="24"/>
      <c r="F45" s="3" t="s">
        <v>66</v>
      </c>
      <c r="G45" s="4" t="s">
        <v>67</v>
      </c>
      <c r="H45" s="4">
        <v>26</v>
      </c>
      <c r="I45" s="4" t="s">
        <v>20</v>
      </c>
      <c r="J45" s="12" t="s">
        <v>194</v>
      </c>
      <c r="K45" s="48">
        <v>325800000</v>
      </c>
      <c r="L45" s="48">
        <f t="shared" si="0"/>
        <v>8470800000</v>
      </c>
      <c r="M45" s="18" t="s">
        <v>68</v>
      </c>
      <c r="N45" s="19"/>
      <c r="O45" s="19"/>
      <c r="P45" s="19"/>
      <c r="Q45" s="19"/>
      <c r="R45" s="19"/>
      <c r="S45" s="20"/>
    </row>
    <row r="46" spans="1:19" ht="45" customHeight="1" x14ac:dyDescent="0.25">
      <c r="A46" s="2">
        <v>45</v>
      </c>
      <c r="B46" s="45"/>
      <c r="C46" s="24"/>
      <c r="D46" s="24"/>
      <c r="E46" s="24"/>
      <c r="F46" s="3" t="s">
        <v>69</v>
      </c>
      <c r="G46" s="4" t="s">
        <v>70</v>
      </c>
      <c r="H46" s="4">
        <v>2</v>
      </c>
      <c r="I46" s="4" t="s">
        <v>20</v>
      </c>
      <c r="J46" s="12" t="s">
        <v>195</v>
      </c>
      <c r="K46" s="48">
        <v>222000000</v>
      </c>
      <c r="L46" s="48">
        <f t="shared" si="0"/>
        <v>444000000</v>
      </c>
      <c r="M46" s="18" t="s">
        <v>71</v>
      </c>
      <c r="N46" s="19"/>
      <c r="O46" s="19"/>
      <c r="P46" s="19"/>
      <c r="Q46" s="19"/>
      <c r="R46" s="19"/>
      <c r="S46" s="20"/>
    </row>
    <row r="47" spans="1:19" ht="45" customHeight="1" x14ac:dyDescent="0.25">
      <c r="A47" s="2">
        <v>46</v>
      </c>
      <c r="B47" s="45"/>
      <c r="C47" s="24"/>
      <c r="D47" s="24"/>
      <c r="E47" s="24"/>
      <c r="F47" s="3" t="s">
        <v>69</v>
      </c>
      <c r="G47" s="4" t="s">
        <v>72</v>
      </c>
      <c r="H47" s="4">
        <v>1</v>
      </c>
      <c r="I47" s="4" t="s">
        <v>20</v>
      </c>
      <c r="J47" s="12" t="s">
        <v>196</v>
      </c>
      <c r="K47" s="48">
        <v>220000000</v>
      </c>
      <c r="L47" s="48">
        <f t="shared" si="0"/>
        <v>220000000</v>
      </c>
      <c r="M47" s="18" t="s">
        <v>71</v>
      </c>
      <c r="N47" s="19"/>
      <c r="O47" s="19"/>
      <c r="P47" s="19"/>
      <c r="Q47" s="19"/>
      <c r="R47" s="19"/>
      <c r="S47" s="20"/>
    </row>
    <row r="48" spans="1:19" ht="45" customHeight="1" x14ac:dyDescent="0.25">
      <c r="A48" s="2">
        <v>47</v>
      </c>
      <c r="B48" s="45"/>
      <c r="C48" s="24"/>
      <c r="D48" s="24"/>
      <c r="E48" s="24"/>
      <c r="F48" s="3" t="s">
        <v>73</v>
      </c>
      <c r="G48" s="4" t="s">
        <v>72</v>
      </c>
      <c r="H48" s="4">
        <v>2</v>
      </c>
      <c r="I48" s="4" t="s">
        <v>20</v>
      </c>
      <c r="J48" s="12" t="s">
        <v>197</v>
      </c>
      <c r="K48" s="48">
        <v>148000000</v>
      </c>
      <c r="L48" s="48">
        <f t="shared" si="0"/>
        <v>296000000</v>
      </c>
      <c r="M48" s="18" t="s">
        <v>74</v>
      </c>
      <c r="N48" s="19"/>
      <c r="O48" s="19"/>
      <c r="P48" s="19"/>
      <c r="Q48" s="19"/>
      <c r="R48" s="19"/>
      <c r="S48" s="20"/>
    </row>
    <row r="49" spans="1:19" ht="45" customHeight="1" x14ac:dyDescent="0.25">
      <c r="A49" s="2">
        <v>48</v>
      </c>
      <c r="B49" s="45"/>
      <c r="C49" s="24"/>
      <c r="D49" s="24"/>
      <c r="E49" s="24"/>
      <c r="F49" s="3" t="s">
        <v>73</v>
      </c>
      <c r="G49" s="4" t="s">
        <v>70</v>
      </c>
      <c r="H49" s="4">
        <v>1</v>
      </c>
      <c r="I49" s="4" t="s">
        <v>20</v>
      </c>
      <c r="J49" s="12" t="s">
        <v>198</v>
      </c>
      <c r="K49" s="48">
        <v>145000000</v>
      </c>
      <c r="L49" s="48">
        <f t="shared" si="0"/>
        <v>145000000</v>
      </c>
      <c r="M49" s="18" t="s">
        <v>74</v>
      </c>
      <c r="N49" s="19"/>
      <c r="O49" s="19"/>
      <c r="P49" s="19"/>
      <c r="Q49" s="19"/>
      <c r="R49" s="19"/>
      <c r="S49" s="20"/>
    </row>
    <row r="50" spans="1:19" ht="45" customHeight="1" x14ac:dyDescent="0.25">
      <c r="A50" s="2">
        <v>49</v>
      </c>
      <c r="B50" s="45" t="s">
        <v>75</v>
      </c>
      <c r="C50" s="44" t="s">
        <v>96</v>
      </c>
      <c r="D50" s="24"/>
      <c r="E50" s="24"/>
      <c r="F50" s="3" t="s">
        <v>202</v>
      </c>
      <c r="G50" s="4"/>
      <c r="H50" s="4">
        <v>33.200000000000003</v>
      </c>
      <c r="I50" s="4" t="s">
        <v>101</v>
      </c>
      <c r="J50" s="12" t="s">
        <v>199</v>
      </c>
      <c r="K50" s="48">
        <v>188000000</v>
      </c>
      <c r="L50" s="48">
        <f t="shared" si="0"/>
        <v>6241600000.000001</v>
      </c>
      <c r="M50" s="18" t="s">
        <v>77</v>
      </c>
      <c r="N50" s="19"/>
      <c r="O50" s="19"/>
      <c r="P50" s="19"/>
      <c r="Q50" s="19"/>
      <c r="R50" s="19"/>
      <c r="S50" s="20"/>
    </row>
    <row r="51" spans="1:19" ht="45" customHeight="1" x14ac:dyDescent="0.25">
      <c r="A51" s="2">
        <v>50</v>
      </c>
      <c r="B51" s="45"/>
      <c r="C51" s="24"/>
      <c r="D51" s="24"/>
      <c r="E51" s="24"/>
      <c r="F51" s="3" t="s">
        <v>203</v>
      </c>
      <c r="G51" s="4" t="s">
        <v>78</v>
      </c>
      <c r="H51" s="4">
        <v>3.7</v>
      </c>
      <c r="I51" s="4" t="s">
        <v>101</v>
      </c>
      <c r="J51" s="12" t="s">
        <v>200</v>
      </c>
      <c r="K51" s="48">
        <v>245000000</v>
      </c>
      <c r="L51" s="48">
        <f t="shared" si="0"/>
        <v>906500000</v>
      </c>
      <c r="M51" s="18" t="s">
        <v>79</v>
      </c>
      <c r="N51" s="19"/>
      <c r="O51" s="19"/>
      <c r="P51" s="19"/>
      <c r="Q51" s="19"/>
      <c r="R51" s="19"/>
      <c r="S51" s="20"/>
    </row>
    <row r="52" spans="1:19" ht="45" customHeight="1" x14ac:dyDescent="0.25">
      <c r="A52" s="2">
        <v>51</v>
      </c>
      <c r="B52" s="45"/>
      <c r="C52" s="24"/>
      <c r="D52" s="24"/>
      <c r="E52" s="24"/>
      <c r="F52" s="3" t="s">
        <v>204</v>
      </c>
      <c r="G52" s="4"/>
      <c r="H52" s="4">
        <v>2</v>
      </c>
      <c r="I52" s="4" t="s">
        <v>116</v>
      </c>
      <c r="J52" s="4"/>
      <c r="K52" s="48">
        <v>146000000</v>
      </c>
      <c r="L52" s="48">
        <f t="shared" si="0"/>
        <v>292000000</v>
      </c>
      <c r="M52" s="18" t="s">
        <v>138</v>
      </c>
      <c r="N52" s="19"/>
      <c r="O52" s="19"/>
      <c r="P52" s="19"/>
      <c r="Q52" s="19"/>
      <c r="R52" s="19"/>
      <c r="S52" s="20"/>
    </row>
    <row r="53" spans="1:19" ht="45" customHeight="1" x14ac:dyDescent="0.25">
      <c r="A53" s="2">
        <v>52</v>
      </c>
      <c r="B53" s="45"/>
      <c r="C53" s="24"/>
      <c r="D53" s="24"/>
      <c r="E53" s="24"/>
      <c r="F53" s="3" t="s">
        <v>80</v>
      </c>
      <c r="G53" s="4"/>
      <c r="H53" s="4">
        <v>40</v>
      </c>
      <c r="I53" s="4" t="s">
        <v>103</v>
      </c>
      <c r="J53" s="4"/>
      <c r="K53" s="48">
        <v>3500000</v>
      </c>
      <c r="L53" s="48">
        <f t="shared" si="0"/>
        <v>140000000</v>
      </c>
      <c r="M53" s="18" t="s">
        <v>81</v>
      </c>
      <c r="N53" s="19"/>
      <c r="O53" s="19"/>
      <c r="P53" s="19"/>
      <c r="Q53" s="19"/>
      <c r="R53" s="19"/>
      <c r="S53" s="20"/>
    </row>
    <row r="54" spans="1:19" ht="45" customHeight="1" x14ac:dyDescent="0.25">
      <c r="A54" s="2">
        <v>53</v>
      </c>
      <c r="B54" s="45"/>
      <c r="C54" s="24"/>
      <c r="D54" s="24"/>
      <c r="E54" s="24"/>
      <c r="F54" s="3" t="s">
        <v>82</v>
      </c>
      <c r="G54" s="4">
        <v>0.12</v>
      </c>
      <c r="H54" s="4">
        <v>21</v>
      </c>
      <c r="I54" s="4" t="s">
        <v>103</v>
      </c>
      <c r="J54" s="4"/>
      <c r="K54" s="48">
        <v>24000000</v>
      </c>
      <c r="L54" s="48">
        <f t="shared" si="0"/>
        <v>504000000</v>
      </c>
      <c r="M54" s="18" t="s">
        <v>83</v>
      </c>
      <c r="N54" s="19"/>
      <c r="O54" s="19"/>
      <c r="P54" s="19"/>
      <c r="Q54" s="19"/>
      <c r="R54" s="19"/>
      <c r="S54" s="20"/>
    </row>
    <row r="55" spans="1:19" ht="45" customHeight="1" x14ac:dyDescent="0.25">
      <c r="A55" s="2">
        <v>54</v>
      </c>
      <c r="B55" s="45"/>
      <c r="C55" s="24"/>
      <c r="D55" s="24"/>
      <c r="E55" s="24"/>
      <c r="F55" s="3" t="s">
        <v>84</v>
      </c>
      <c r="G55" s="4" t="s">
        <v>57</v>
      </c>
      <c r="H55" s="4">
        <v>1</v>
      </c>
      <c r="I55" s="4" t="s">
        <v>102</v>
      </c>
      <c r="J55" s="12" t="s">
        <v>201</v>
      </c>
      <c r="K55" s="48">
        <v>850000000</v>
      </c>
      <c r="L55" s="48">
        <f t="shared" si="0"/>
        <v>850000000</v>
      </c>
      <c r="M55" s="18" t="s">
        <v>85</v>
      </c>
      <c r="N55" s="19"/>
      <c r="O55" s="19"/>
      <c r="P55" s="19"/>
      <c r="Q55" s="19"/>
      <c r="R55" s="19"/>
      <c r="S55" s="20"/>
    </row>
    <row r="56" spans="1:19" ht="45" customHeight="1" x14ac:dyDescent="0.25">
      <c r="A56" s="2">
        <v>55</v>
      </c>
      <c r="B56" s="45"/>
      <c r="C56" s="24"/>
      <c r="D56" s="24"/>
      <c r="E56" s="24"/>
      <c r="F56" s="3" t="s">
        <v>86</v>
      </c>
      <c r="G56" s="4"/>
      <c r="H56" s="4">
        <v>3</v>
      </c>
      <c r="I56" s="4" t="s">
        <v>102</v>
      </c>
      <c r="J56" s="12" t="s">
        <v>205</v>
      </c>
      <c r="K56" s="48">
        <v>380000000</v>
      </c>
      <c r="L56" s="48">
        <f t="shared" si="0"/>
        <v>1140000000</v>
      </c>
      <c r="M56" s="18" t="s">
        <v>87</v>
      </c>
      <c r="N56" s="19"/>
      <c r="O56" s="19"/>
      <c r="P56" s="19"/>
      <c r="Q56" s="19"/>
      <c r="R56" s="19"/>
      <c r="S56" s="20"/>
    </row>
    <row r="57" spans="1:19" ht="45" customHeight="1" x14ac:dyDescent="0.25">
      <c r="A57" s="2">
        <v>56</v>
      </c>
      <c r="B57" s="45"/>
      <c r="C57" s="24"/>
      <c r="D57" s="24"/>
      <c r="E57" s="24"/>
      <c r="F57" s="3" t="s">
        <v>88</v>
      </c>
      <c r="G57" s="4"/>
      <c r="H57" s="4">
        <v>35</v>
      </c>
      <c r="I57" s="4" t="s">
        <v>104</v>
      </c>
      <c r="J57" s="4"/>
      <c r="K57" s="48">
        <v>10500000</v>
      </c>
      <c r="L57" s="48">
        <f t="shared" si="0"/>
        <v>367500000</v>
      </c>
      <c r="M57" s="18" t="s">
        <v>89</v>
      </c>
      <c r="N57" s="19"/>
      <c r="O57" s="19"/>
      <c r="P57" s="19"/>
      <c r="Q57" s="19"/>
      <c r="R57" s="19"/>
      <c r="S57" s="20"/>
    </row>
    <row r="58" spans="1:19" ht="45" customHeight="1" x14ac:dyDescent="0.25">
      <c r="A58" s="2">
        <v>57</v>
      </c>
      <c r="B58" s="45"/>
      <c r="C58" s="24"/>
      <c r="D58" s="24"/>
      <c r="E58" s="24"/>
      <c r="F58" s="3" t="s">
        <v>90</v>
      </c>
      <c r="G58" s="4"/>
      <c r="H58" s="4">
        <v>3</v>
      </c>
      <c r="I58" s="4" t="s">
        <v>20</v>
      </c>
      <c r="J58" s="4"/>
      <c r="K58" s="48">
        <v>8400000</v>
      </c>
      <c r="L58" s="48">
        <f t="shared" si="0"/>
        <v>25200000</v>
      </c>
      <c r="M58" s="18" t="s">
        <v>91</v>
      </c>
      <c r="N58" s="19"/>
      <c r="O58" s="19"/>
      <c r="P58" s="19"/>
      <c r="Q58" s="19"/>
      <c r="R58" s="19"/>
      <c r="S58" s="20"/>
    </row>
    <row r="59" spans="1:19" ht="45" customHeight="1" x14ac:dyDescent="0.25">
      <c r="A59" s="2">
        <v>58</v>
      </c>
      <c r="B59" s="45"/>
      <c r="C59" s="44" t="s">
        <v>97</v>
      </c>
      <c r="D59" s="24"/>
      <c r="E59" s="24"/>
      <c r="F59" s="3" t="s">
        <v>206</v>
      </c>
      <c r="G59" s="4"/>
      <c r="H59" s="4">
        <v>6.2</v>
      </c>
      <c r="I59" s="4" t="s">
        <v>101</v>
      </c>
      <c r="J59" s="12" t="s">
        <v>199</v>
      </c>
      <c r="K59" s="48">
        <v>188000000</v>
      </c>
      <c r="L59" s="48">
        <f t="shared" si="0"/>
        <v>1165600000</v>
      </c>
      <c r="M59" s="18" t="s">
        <v>93</v>
      </c>
      <c r="N59" s="19"/>
      <c r="O59" s="19"/>
      <c r="P59" s="19"/>
      <c r="Q59" s="19"/>
      <c r="R59" s="19"/>
      <c r="S59" s="20"/>
    </row>
    <row r="60" spans="1:19" ht="45" customHeight="1" x14ac:dyDescent="0.25">
      <c r="A60" s="2">
        <v>59</v>
      </c>
      <c r="B60" s="45"/>
      <c r="C60" s="44"/>
      <c r="D60" s="24"/>
      <c r="E60" s="24"/>
      <c r="F60" s="3" t="s">
        <v>203</v>
      </c>
      <c r="G60" s="12"/>
      <c r="H60" s="12">
        <v>7</v>
      </c>
      <c r="I60" s="12" t="s">
        <v>101</v>
      </c>
      <c r="J60" s="12" t="s">
        <v>207</v>
      </c>
      <c r="K60" s="48">
        <v>284000000</v>
      </c>
      <c r="L60" s="48">
        <f t="shared" si="0"/>
        <v>1988000000</v>
      </c>
      <c r="M60" s="15"/>
      <c r="N60" s="16"/>
      <c r="O60" s="16"/>
      <c r="P60" s="16"/>
      <c r="Q60" s="16"/>
      <c r="R60" s="16"/>
      <c r="S60" s="17"/>
    </row>
    <row r="61" spans="1:19" ht="45" customHeight="1" x14ac:dyDescent="0.25">
      <c r="A61" s="2">
        <v>60</v>
      </c>
      <c r="B61" s="45"/>
      <c r="C61" s="44"/>
      <c r="D61" s="24"/>
      <c r="E61" s="24"/>
      <c r="F61" s="3" t="s">
        <v>115</v>
      </c>
      <c r="G61" s="4"/>
      <c r="H61" s="4">
        <v>1</v>
      </c>
      <c r="I61" s="4" t="s">
        <v>116</v>
      </c>
      <c r="J61" s="4"/>
      <c r="K61" s="48">
        <v>35000000</v>
      </c>
      <c r="L61" s="48">
        <f t="shared" si="0"/>
        <v>35000000</v>
      </c>
      <c r="M61" s="18" t="s">
        <v>138</v>
      </c>
      <c r="N61" s="19"/>
      <c r="O61" s="19"/>
      <c r="P61" s="19"/>
      <c r="Q61" s="19"/>
      <c r="R61" s="19"/>
      <c r="S61" s="20"/>
    </row>
    <row r="62" spans="1:19" ht="45" customHeight="1" x14ac:dyDescent="0.25">
      <c r="A62" s="2">
        <v>61</v>
      </c>
      <c r="B62" s="45"/>
      <c r="C62" s="24"/>
      <c r="D62" s="24"/>
      <c r="E62" s="24"/>
      <c r="F62" s="3" t="s">
        <v>88</v>
      </c>
      <c r="G62" s="4"/>
      <c r="H62" s="4">
        <v>25</v>
      </c>
      <c r="I62" s="4" t="s">
        <v>104</v>
      </c>
      <c r="J62" s="4"/>
      <c r="K62" s="48">
        <v>10500000</v>
      </c>
      <c r="L62" s="48">
        <f t="shared" si="0"/>
        <v>262500000</v>
      </c>
      <c r="M62" s="18" t="s">
        <v>89</v>
      </c>
      <c r="N62" s="19"/>
      <c r="O62" s="19"/>
      <c r="P62" s="19"/>
      <c r="Q62" s="19"/>
      <c r="R62" s="19"/>
      <c r="S62" s="20"/>
    </row>
    <row r="63" spans="1:19" ht="45" customHeight="1" x14ac:dyDescent="0.25">
      <c r="A63" s="2">
        <v>62</v>
      </c>
      <c r="B63" s="45"/>
      <c r="C63" s="24"/>
      <c r="D63" s="24"/>
      <c r="E63" s="24"/>
      <c r="F63" s="3" t="s">
        <v>115</v>
      </c>
      <c r="G63" s="4"/>
      <c r="H63" s="4">
        <v>1</v>
      </c>
      <c r="I63" s="4" t="s">
        <v>116</v>
      </c>
      <c r="J63" s="4"/>
      <c r="K63" s="48">
        <v>184000000</v>
      </c>
      <c r="L63" s="48">
        <f t="shared" si="0"/>
        <v>184000000</v>
      </c>
      <c r="M63" s="18" t="s">
        <v>138</v>
      </c>
      <c r="N63" s="19"/>
      <c r="O63" s="19"/>
      <c r="P63" s="19"/>
      <c r="Q63" s="19"/>
      <c r="R63" s="19"/>
      <c r="S63" s="20"/>
    </row>
    <row r="64" spans="1:19" ht="45" customHeight="1" x14ac:dyDescent="0.25">
      <c r="A64" s="2">
        <v>63</v>
      </c>
      <c r="B64" s="45"/>
      <c r="C64" s="24"/>
      <c r="D64" s="24"/>
      <c r="E64" s="24"/>
      <c r="F64" s="3" t="s">
        <v>80</v>
      </c>
      <c r="G64" s="4"/>
      <c r="H64" s="4">
        <v>25</v>
      </c>
      <c r="I64" s="4" t="s">
        <v>103</v>
      </c>
      <c r="J64" s="4"/>
      <c r="K64" s="48">
        <v>3500000</v>
      </c>
      <c r="L64" s="48">
        <f t="shared" si="0"/>
        <v>87500000</v>
      </c>
      <c r="M64" s="18" t="s">
        <v>81</v>
      </c>
      <c r="N64" s="19"/>
      <c r="O64" s="19"/>
      <c r="P64" s="19"/>
      <c r="Q64" s="19"/>
      <c r="R64" s="19"/>
      <c r="S64" s="20"/>
    </row>
    <row r="65" spans="1:19" ht="45" customHeight="1" x14ac:dyDescent="0.25">
      <c r="A65" s="2">
        <v>64</v>
      </c>
      <c r="B65" s="45"/>
      <c r="C65" s="27" t="s">
        <v>98</v>
      </c>
      <c r="D65" s="28"/>
      <c r="E65" s="29"/>
      <c r="F65" s="3" t="s">
        <v>76</v>
      </c>
      <c r="G65" s="4"/>
      <c r="H65" s="4">
        <v>9.5</v>
      </c>
      <c r="I65" s="4" t="s">
        <v>101</v>
      </c>
      <c r="J65" s="12" t="s">
        <v>199</v>
      </c>
      <c r="K65" s="48">
        <v>205000000</v>
      </c>
      <c r="L65" s="48">
        <f t="shared" si="0"/>
        <v>1947500000</v>
      </c>
      <c r="M65" s="18" t="s">
        <v>77</v>
      </c>
      <c r="N65" s="19"/>
      <c r="O65" s="19"/>
      <c r="P65" s="19"/>
      <c r="Q65" s="19"/>
      <c r="R65" s="19"/>
      <c r="S65" s="20"/>
    </row>
    <row r="66" spans="1:19" ht="45" customHeight="1" x14ac:dyDescent="0.25">
      <c r="A66" s="2">
        <v>65</v>
      </c>
      <c r="B66" s="45"/>
      <c r="C66" s="30"/>
      <c r="D66" s="31"/>
      <c r="E66" s="32"/>
      <c r="F66" s="3" t="s">
        <v>92</v>
      </c>
      <c r="G66" s="4"/>
      <c r="H66" s="4">
        <v>1</v>
      </c>
      <c r="I66" s="4" t="s">
        <v>116</v>
      </c>
      <c r="J66" s="4"/>
      <c r="K66" s="48">
        <v>124000000</v>
      </c>
      <c r="L66" s="48">
        <f t="shared" si="0"/>
        <v>124000000</v>
      </c>
      <c r="M66" s="18" t="s">
        <v>138</v>
      </c>
      <c r="N66" s="19"/>
      <c r="O66" s="19"/>
      <c r="P66" s="19"/>
      <c r="Q66" s="19"/>
      <c r="R66" s="19"/>
      <c r="S66" s="20"/>
    </row>
    <row r="67" spans="1:19" ht="45" customHeight="1" x14ac:dyDescent="0.25">
      <c r="A67" s="2">
        <v>66</v>
      </c>
      <c r="B67" s="45"/>
      <c r="C67" s="30"/>
      <c r="D67" s="31"/>
      <c r="E67" s="32"/>
      <c r="F67" s="3" t="s">
        <v>105</v>
      </c>
      <c r="G67" s="4"/>
      <c r="H67" s="4">
        <v>4.5</v>
      </c>
      <c r="I67" s="4" t="s">
        <v>101</v>
      </c>
      <c r="J67" s="12" t="s">
        <v>208</v>
      </c>
      <c r="K67" s="48">
        <v>204000000</v>
      </c>
      <c r="L67" s="48">
        <f t="shared" ref="L67:L83" si="1">K67*H67</f>
        <v>918000000</v>
      </c>
      <c r="M67" s="18" t="s">
        <v>79</v>
      </c>
      <c r="N67" s="19"/>
      <c r="O67" s="19"/>
      <c r="P67" s="19"/>
      <c r="Q67" s="19"/>
      <c r="R67" s="19"/>
      <c r="S67" s="20"/>
    </row>
    <row r="68" spans="1:19" ht="45" customHeight="1" x14ac:dyDescent="0.25">
      <c r="A68" s="2">
        <v>67</v>
      </c>
      <c r="B68" s="45"/>
      <c r="C68" s="30"/>
      <c r="D68" s="31"/>
      <c r="E68" s="32"/>
      <c r="F68" s="7" t="s">
        <v>113</v>
      </c>
      <c r="G68" s="8"/>
      <c r="H68" s="8">
        <v>5.5</v>
      </c>
      <c r="I68" s="8" t="s">
        <v>103</v>
      </c>
      <c r="J68" s="8"/>
      <c r="K68" s="48">
        <v>35000000</v>
      </c>
      <c r="L68" s="48">
        <f t="shared" si="1"/>
        <v>192500000</v>
      </c>
      <c r="M68" s="18" t="s">
        <v>114</v>
      </c>
      <c r="N68" s="19"/>
      <c r="O68" s="19"/>
      <c r="P68" s="19"/>
      <c r="Q68" s="19"/>
      <c r="R68" s="19"/>
      <c r="S68" s="20"/>
    </row>
    <row r="69" spans="1:19" ht="45" customHeight="1" x14ac:dyDescent="0.25">
      <c r="A69" s="2">
        <v>68</v>
      </c>
      <c r="B69" s="45"/>
      <c r="C69" s="33"/>
      <c r="D69" s="34"/>
      <c r="E69" s="35"/>
      <c r="F69" s="7" t="s">
        <v>80</v>
      </c>
      <c r="G69" s="8"/>
      <c r="H69" s="8">
        <v>13</v>
      </c>
      <c r="I69" s="8" t="s">
        <v>103</v>
      </c>
      <c r="J69" s="8"/>
      <c r="K69" s="48">
        <v>35000000</v>
      </c>
      <c r="L69" s="48">
        <f t="shared" si="1"/>
        <v>455000000</v>
      </c>
      <c r="M69" s="18" t="s">
        <v>81</v>
      </c>
      <c r="N69" s="19"/>
      <c r="O69" s="19"/>
      <c r="P69" s="19"/>
      <c r="Q69" s="19"/>
      <c r="R69" s="19"/>
      <c r="S69" s="20"/>
    </row>
    <row r="70" spans="1:19" ht="45" customHeight="1" x14ac:dyDescent="0.25">
      <c r="A70" s="2">
        <v>69</v>
      </c>
      <c r="B70" s="45"/>
      <c r="C70" s="27" t="s">
        <v>107</v>
      </c>
      <c r="D70" s="28"/>
      <c r="E70" s="29"/>
      <c r="F70" s="7" t="s">
        <v>211</v>
      </c>
      <c r="G70" s="8"/>
      <c r="H70" s="8">
        <v>10.92</v>
      </c>
      <c r="I70" s="4" t="s">
        <v>101</v>
      </c>
      <c r="J70" s="12" t="s">
        <v>212</v>
      </c>
      <c r="K70" s="48">
        <v>192000000</v>
      </c>
      <c r="L70" s="48">
        <f t="shared" si="1"/>
        <v>2096640000</v>
      </c>
      <c r="M70" s="18" t="s">
        <v>77</v>
      </c>
      <c r="N70" s="19"/>
      <c r="O70" s="19"/>
      <c r="P70" s="19"/>
      <c r="Q70" s="19"/>
      <c r="R70" s="19"/>
      <c r="S70" s="20"/>
    </row>
    <row r="71" spans="1:19" ht="45" customHeight="1" x14ac:dyDescent="0.25">
      <c r="A71" s="2">
        <v>70</v>
      </c>
      <c r="B71" s="45"/>
      <c r="C71" s="30"/>
      <c r="D71" s="63"/>
      <c r="E71" s="32"/>
      <c r="F71" s="7" t="s">
        <v>210</v>
      </c>
      <c r="G71" s="8"/>
      <c r="H71" s="8">
        <v>10.92</v>
      </c>
      <c r="I71" s="12" t="s">
        <v>101</v>
      </c>
      <c r="J71" s="12" t="s">
        <v>209</v>
      </c>
      <c r="K71" s="48">
        <v>188000000</v>
      </c>
      <c r="L71" s="48">
        <f t="shared" si="1"/>
        <v>2052960000</v>
      </c>
      <c r="M71" s="15"/>
      <c r="N71" s="16"/>
      <c r="O71" s="16"/>
      <c r="P71" s="16"/>
      <c r="Q71" s="16"/>
      <c r="R71" s="16"/>
      <c r="S71" s="17"/>
    </row>
    <row r="72" spans="1:19" ht="45" customHeight="1" x14ac:dyDescent="0.25">
      <c r="A72" s="2">
        <v>71</v>
      </c>
      <c r="B72" s="45"/>
      <c r="C72" s="30"/>
      <c r="D72" s="63"/>
      <c r="E72" s="32"/>
      <c r="F72" s="7" t="s">
        <v>113</v>
      </c>
      <c r="G72" s="8"/>
      <c r="H72" s="8">
        <v>2.35</v>
      </c>
      <c r="I72" s="8" t="s">
        <v>103</v>
      </c>
      <c r="J72" s="8"/>
      <c r="K72" s="48">
        <v>55000000</v>
      </c>
      <c r="L72" s="48">
        <f t="shared" si="1"/>
        <v>129250000</v>
      </c>
      <c r="M72" s="18" t="s">
        <v>216</v>
      </c>
      <c r="N72" s="19"/>
      <c r="O72" s="19"/>
      <c r="P72" s="19"/>
      <c r="Q72" s="19"/>
      <c r="R72" s="19"/>
      <c r="S72" s="20"/>
    </row>
    <row r="73" spans="1:19" ht="45" customHeight="1" x14ac:dyDescent="0.25">
      <c r="A73" s="2">
        <v>72</v>
      </c>
      <c r="B73" s="45"/>
      <c r="C73" s="30"/>
      <c r="D73" s="31"/>
      <c r="E73" s="32"/>
      <c r="F73" s="3" t="s">
        <v>92</v>
      </c>
      <c r="G73" s="4"/>
      <c r="H73" s="4">
        <v>2</v>
      </c>
      <c r="I73" s="4" t="s">
        <v>116</v>
      </c>
      <c r="J73" s="4"/>
      <c r="K73" s="48">
        <v>102000000</v>
      </c>
      <c r="L73" s="48">
        <f t="shared" si="1"/>
        <v>204000000</v>
      </c>
      <c r="M73" s="18" t="s">
        <v>93</v>
      </c>
      <c r="N73" s="19"/>
      <c r="O73" s="19"/>
      <c r="P73" s="19"/>
      <c r="Q73" s="19"/>
      <c r="R73" s="19"/>
      <c r="S73" s="20"/>
    </row>
    <row r="74" spans="1:19" ht="45" customHeight="1" x14ac:dyDescent="0.25">
      <c r="A74" s="2">
        <v>73</v>
      </c>
      <c r="B74" s="45"/>
      <c r="C74" s="30"/>
      <c r="D74" s="31"/>
      <c r="E74" s="32"/>
      <c r="F74" s="7" t="s">
        <v>110</v>
      </c>
      <c r="G74" s="8"/>
      <c r="H74" s="8">
        <v>2</v>
      </c>
      <c r="I74" s="8" t="s">
        <v>102</v>
      </c>
      <c r="J74" s="8"/>
      <c r="K74" s="48">
        <v>740000000</v>
      </c>
      <c r="L74" s="48">
        <f t="shared" si="1"/>
        <v>1480000000</v>
      </c>
      <c r="M74" s="18" t="s">
        <v>111</v>
      </c>
      <c r="N74" s="19"/>
      <c r="O74" s="19"/>
      <c r="P74" s="19"/>
      <c r="Q74" s="19"/>
      <c r="R74" s="19"/>
      <c r="S74" s="20"/>
    </row>
    <row r="75" spans="1:19" ht="45" customHeight="1" x14ac:dyDescent="0.25">
      <c r="A75" s="2">
        <v>74</v>
      </c>
      <c r="B75" s="45"/>
      <c r="C75" s="30"/>
      <c r="D75" s="31"/>
      <c r="E75" s="32"/>
      <c r="F75" s="7" t="s">
        <v>106</v>
      </c>
      <c r="G75" s="8"/>
      <c r="H75" s="8">
        <v>6</v>
      </c>
      <c r="I75" s="8" t="s">
        <v>20</v>
      </c>
      <c r="J75" s="8"/>
      <c r="K75" s="48">
        <v>36000000</v>
      </c>
      <c r="L75" s="48">
        <f t="shared" si="1"/>
        <v>216000000</v>
      </c>
      <c r="M75" s="18" t="s">
        <v>112</v>
      </c>
      <c r="N75" s="19"/>
      <c r="O75" s="19"/>
      <c r="P75" s="19"/>
      <c r="Q75" s="19"/>
      <c r="R75" s="19"/>
      <c r="S75" s="20"/>
    </row>
    <row r="76" spans="1:19" ht="45" customHeight="1" x14ac:dyDescent="0.25">
      <c r="A76" s="2">
        <v>75</v>
      </c>
      <c r="B76" s="45"/>
      <c r="C76" s="30"/>
      <c r="D76" s="31"/>
      <c r="E76" s="32"/>
      <c r="F76" s="7" t="s">
        <v>52</v>
      </c>
      <c r="G76" s="8"/>
      <c r="H76" s="8">
        <v>2</v>
      </c>
      <c r="I76" s="8" t="s">
        <v>20</v>
      </c>
      <c r="J76" s="8"/>
      <c r="K76" s="48">
        <v>84000000</v>
      </c>
      <c r="L76" s="48">
        <f t="shared" si="1"/>
        <v>168000000</v>
      </c>
      <c r="M76" s="18" t="s">
        <v>53</v>
      </c>
      <c r="N76" s="19"/>
      <c r="O76" s="19"/>
      <c r="P76" s="19"/>
      <c r="Q76" s="19"/>
      <c r="R76" s="19"/>
      <c r="S76" s="20"/>
    </row>
    <row r="77" spans="1:19" ht="45" customHeight="1" x14ac:dyDescent="0.25">
      <c r="A77" s="2">
        <v>76</v>
      </c>
      <c r="B77" s="45"/>
      <c r="C77" s="30"/>
      <c r="D77" s="31"/>
      <c r="E77" s="32"/>
      <c r="F77" s="3" t="s">
        <v>80</v>
      </c>
      <c r="G77" s="4"/>
      <c r="H77" s="4">
        <v>26</v>
      </c>
      <c r="I77" s="4" t="s">
        <v>103</v>
      </c>
      <c r="J77" s="8"/>
      <c r="K77" s="48">
        <v>3500000</v>
      </c>
      <c r="L77" s="48">
        <f t="shared" si="1"/>
        <v>91000000</v>
      </c>
      <c r="M77" s="18" t="s">
        <v>81</v>
      </c>
      <c r="N77" s="19"/>
      <c r="O77" s="19"/>
      <c r="P77" s="19"/>
      <c r="Q77" s="19"/>
      <c r="R77" s="19"/>
      <c r="S77" s="20"/>
    </row>
    <row r="78" spans="1:19" ht="45" customHeight="1" x14ac:dyDescent="0.25">
      <c r="A78" s="2">
        <v>77</v>
      </c>
      <c r="B78" s="45"/>
      <c r="C78" s="27" t="s">
        <v>109</v>
      </c>
      <c r="D78" s="28"/>
      <c r="E78" s="29"/>
      <c r="F78" s="7" t="s">
        <v>108</v>
      </c>
      <c r="G78" s="8"/>
      <c r="H78" s="8">
        <v>11.4</v>
      </c>
      <c r="I78" s="4" t="s">
        <v>101</v>
      </c>
      <c r="J78" s="12" t="s">
        <v>199</v>
      </c>
      <c r="K78" s="48">
        <v>188000000</v>
      </c>
      <c r="L78" s="48">
        <f t="shared" si="1"/>
        <v>2143200000</v>
      </c>
      <c r="M78" s="18" t="s">
        <v>77</v>
      </c>
      <c r="N78" s="19"/>
      <c r="O78" s="19"/>
      <c r="P78" s="19"/>
      <c r="Q78" s="19"/>
      <c r="R78" s="19"/>
      <c r="S78" s="20"/>
    </row>
    <row r="79" spans="1:19" ht="45" customHeight="1" x14ac:dyDescent="0.25">
      <c r="A79" s="2">
        <v>78</v>
      </c>
      <c r="B79" s="45"/>
      <c r="C79" s="30"/>
      <c r="D79" s="31"/>
      <c r="E79" s="32"/>
      <c r="F79" s="3" t="s">
        <v>115</v>
      </c>
      <c r="G79" s="4"/>
      <c r="H79" s="4">
        <v>1</v>
      </c>
      <c r="I79" s="4" t="s">
        <v>116</v>
      </c>
      <c r="J79" s="4"/>
      <c r="K79" s="48">
        <v>264000000</v>
      </c>
      <c r="L79" s="48">
        <f t="shared" si="1"/>
        <v>264000000</v>
      </c>
      <c r="M79" s="18" t="s">
        <v>93</v>
      </c>
      <c r="N79" s="19"/>
      <c r="O79" s="19"/>
      <c r="P79" s="19"/>
      <c r="Q79" s="19"/>
      <c r="R79" s="19"/>
      <c r="S79" s="20"/>
    </row>
    <row r="80" spans="1:19" ht="45" customHeight="1" x14ac:dyDescent="0.25">
      <c r="A80" s="2">
        <v>79</v>
      </c>
      <c r="B80" s="45"/>
      <c r="C80" s="30"/>
      <c r="D80" s="31"/>
      <c r="E80" s="32"/>
      <c r="F80" s="3" t="s">
        <v>80</v>
      </c>
      <c r="G80" s="4"/>
      <c r="H80" s="4">
        <v>9.9</v>
      </c>
      <c r="I80" s="4" t="s">
        <v>103</v>
      </c>
      <c r="J80" s="8"/>
      <c r="K80" s="48">
        <v>3500000</v>
      </c>
      <c r="L80" s="48">
        <f t="shared" si="1"/>
        <v>34650000</v>
      </c>
      <c r="M80" s="18" t="s">
        <v>81</v>
      </c>
      <c r="N80" s="19"/>
      <c r="O80" s="19"/>
      <c r="P80" s="19"/>
      <c r="Q80" s="19"/>
      <c r="R80" s="19"/>
      <c r="S80" s="20"/>
    </row>
    <row r="81" spans="1:21" ht="45" customHeight="1" x14ac:dyDescent="0.25">
      <c r="A81" s="2">
        <v>80</v>
      </c>
      <c r="B81" s="45"/>
      <c r="C81" s="27" t="s">
        <v>7</v>
      </c>
      <c r="D81" s="28"/>
      <c r="E81" s="29"/>
      <c r="F81" s="3" t="s">
        <v>118</v>
      </c>
      <c r="G81" s="4"/>
      <c r="H81" s="4">
        <v>26</v>
      </c>
      <c r="I81" s="4" t="s">
        <v>20</v>
      </c>
      <c r="J81" s="8"/>
      <c r="K81" s="48">
        <v>195000000</v>
      </c>
      <c r="L81" s="48">
        <f t="shared" si="1"/>
        <v>5070000000</v>
      </c>
      <c r="M81" s="18" t="s">
        <v>215</v>
      </c>
      <c r="N81" s="19"/>
      <c r="O81" s="19"/>
      <c r="P81" s="19"/>
      <c r="Q81" s="19"/>
      <c r="R81" s="19"/>
      <c r="S81" s="20"/>
    </row>
    <row r="82" spans="1:21" ht="45" customHeight="1" x14ac:dyDescent="0.25">
      <c r="A82" s="2">
        <v>81</v>
      </c>
      <c r="B82" s="45"/>
      <c r="C82" s="30"/>
      <c r="D82" s="63"/>
      <c r="E82" s="32"/>
      <c r="F82" s="3" t="s">
        <v>117</v>
      </c>
      <c r="G82" s="12"/>
      <c r="H82" s="12">
        <v>10</v>
      </c>
      <c r="I82" s="12" t="s">
        <v>20</v>
      </c>
      <c r="J82" s="8"/>
      <c r="K82" s="48">
        <v>179500000</v>
      </c>
      <c r="L82" s="48">
        <f t="shared" si="1"/>
        <v>1795000000</v>
      </c>
      <c r="M82" s="18" t="s">
        <v>213</v>
      </c>
      <c r="N82" s="19"/>
      <c r="O82" s="19"/>
      <c r="P82" s="19"/>
      <c r="Q82" s="19"/>
      <c r="R82" s="19"/>
      <c r="S82" s="20"/>
    </row>
    <row r="83" spans="1:21" ht="45" customHeight="1" x14ac:dyDescent="0.25">
      <c r="A83" s="2">
        <v>82</v>
      </c>
      <c r="B83" s="45"/>
      <c r="C83" s="33"/>
      <c r="D83" s="34"/>
      <c r="E83" s="35"/>
      <c r="F83" s="3" t="s">
        <v>117</v>
      </c>
      <c r="G83" s="4"/>
      <c r="H83" s="12">
        <v>18</v>
      </c>
      <c r="I83" s="4" t="s">
        <v>20</v>
      </c>
      <c r="J83" s="8"/>
      <c r="K83" s="48">
        <v>391000000</v>
      </c>
      <c r="L83" s="48">
        <f t="shared" si="1"/>
        <v>7038000000</v>
      </c>
      <c r="M83" s="18" t="s">
        <v>214</v>
      </c>
      <c r="N83" s="19"/>
      <c r="O83" s="19"/>
      <c r="P83" s="19"/>
      <c r="Q83" s="19"/>
      <c r="R83" s="19"/>
      <c r="S83" s="20"/>
    </row>
    <row r="84" spans="1:21" ht="45" customHeight="1" x14ac:dyDescent="0.25">
      <c r="A84" s="14"/>
      <c r="B84" s="49"/>
      <c r="C84" s="50"/>
      <c r="D84" s="50"/>
      <c r="E84" s="50"/>
      <c r="F84" s="51"/>
      <c r="G84" s="13"/>
      <c r="H84" s="58" t="s">
        <v>140</v>
      </c>
      <c r="I84" s="58"/>
      <c r="J84" s="58"/>
      <c r="K84" s="58"/>
      <c r="L84" s="48">
        <f>SUM(L2:L83)</f>
        <v>137219600000</v>
      </c>
      <c r="M84" s="47"/>
      <c r="N84" s="47"/>
      <c r="O84" s="47"/>
      <c r="P84" s="47"/>
      <c r="Q84" s="47"/>
      <c r="R84" s="47"/>
      <c r="S84" s="47"/>
    </row>
    <row r="85" spans="1:21" ht="45" customHeight="1" x14ac:dyDescent="0.25">
      <c r="A85" s="52"/>
      <c r="B85" s="49"/>
      <c r="C85" s="50"/>
      <c r="D85" s="50"/>
      <c r="E85" s="50"/>
      <c r="F85" s="53"/>
      <c r="G85" s="54"/>
      <c r="H85" s="24" t="s">
        <v>139</v>
      </c>
      <c r="I85" s="24"/>
      <c r="J85" s="24"/>
      <c r="K85" s="24"/>
      <c r="L85" s="48">
        <f>L84*10%</f>
        <v>13721960000</v>
      </c>
      <c r="M85" s="47"/>
      <c r="N85" s="47"/>
      <c r="O85" s="47"/>
      <c r="P85" s="47"/>
      <c r="Q85" s="47"/>
      <c r="R85" s="47"/>
      <c r="S85" s="47"/>
      <c r="U85" t="s">
        <v>142</v>
      </c>
    </row>
    <row r="86" spans="1:21" ht="45" customHeight="1" x14ac:dyDescent="0.25">
      <c r="A86" s="52"/>
      <c r="B86" s="49"/>
      <c r="C86" s="50"/>
      <c r="D86" s="50"/>
      <c r="E86" s="50"/>
      <c r="F86" s="53"/>
      <c r="G86" s="54"/>
      <c r="H86" s="59" t="s">
        <v>141</v>
      </c>
      <c r="I86" s="60"/>
      <c r="J86" s="60"/>
      <c r="K86" s="61"/>
      <c r="L86" s="48">
        <f>L85+L84</f>
        <v>150941560000</v>
      </c>
      <c r="M86" s="62"/>
      <c r="N86" s="62"/>
      <c r="O86" s="62"/>
      <c r="P86" s="62"/>
      <c r="Q86" s="62"/>
      <c r="R86" s="62"/>
      <c r="S86" s="62"/>
    </row>
    <row r="87" spans="1:21" ht="18" customHeight="1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</row>
    <row r="88" spans="1:21" ht="18" customHeight="1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</row>
    <row r="89" spans="1:21" x14ac:dyDescent="0.25">
      <c r="A89" s="56"/>
      <c r="B89" s="56"/>
      <c r="C89" s="56"/>
      <c r="D89" s="56"/>
      <c r="E89" s="56"/>
      <c r="F89" s="57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</row>
  </sheetData>
  <mergeCells count="105">
    <mergeCell ref="H85:K85"/>
    <mergeCell ref="H84:K84"/>
    <mergeCell ref="H86:K86"/>
    <mergeCell ref="M84:S84"/>
    <mergeCell ref="M85:S85"/>
    <mergeCell ref="M86:S86"/>
    <mergeCell ref="M82:S82"/>
    <mergeCell ref="M80:S80"/>
    <mergeCell ref="C78:E80"/>
    <mergeCell ref="C70:E77"/>
    <mergeCell ref="M77:S77"/>
    <mergeCell ref="M79:S79"/>
    <mergeCell ref="M73:S73"/>
    <mergeCell ref="M78:S78"/>
    <mergeCell ref="M72:S72"/>
    <mergeCell ref="M75:S75"/>
    <mergeCell ref="M76:S76"/>
    <mergeCell ref="M50:S50"/>
    <mergeCell ref="M51:S51"/>
    <mergeCell ref="M54:S54"/>
    <mergeCell ref="M55:S55"/>
    <mergeCell ref="M58:S58"/>
    <mergeCell ref="M59:S59"/>
    <mergeCell ref="M62:S62"/>
    <mergeCell ref="M63:S63"/>
    <mergeCell ref="M65:S65"/>
    <mergeCell ref="M66:S66"/>
    <mergeCell ref="M61:S61"/>
    <mergeCell ref="M52:S52"/>
    <mergeCell ref="M67:S67"/>
    <mergeCell ref="M68:S68"/>
    <mergeCell ref="C44:E44"/>
    <mergeCell ref="M42:S42"/>
    <mergeCell ref="M43:S43"/>
    <mergeCell ref="M81:S81"/>
    <mergeCell ref="C81:E83"/>
    <mergeCell ref="C50:E58"/>
    <mergeCell ref="M57:S57"/>
    <mergeCell ref="M64:S64"/>
    <mergeCell ref="C59:E64"/>
    <mergeCell ref="M56:S56"/>
    <mergeCell ref="M53:S53"/>
    <mergeCell ref="M69:S69"/>
    <mergeCell ref="C65:E69"/>
    <mergeCell ref="M70:S70"/>
    <mergeCell ref="M83:S83"/>
    <mergeCell ref="M74:S74"/>
    <mergeCell ref="B2:B49"/>
    <mergeCell ref="M9:S9"/>
    <mergeCell ref="M3:S3"/>
    <mergeCell ref="M19:S19"/>
    <mergeCell ref="M11:S11"/>
    <mergeCell ref="M12:S12"/>
    <mergeCell ref="M13:S13"/>
    <mergeCell ref="M25:S25"/>
    <mergeCell ref="M26:S26"/>
    <mergeCell ref="C12:E23"/>
    <mergeCell ref="C24:E26"/>
    <mergeCell ref="M20:S20"/>
    <mergeCell ref="M21:S21"/>
    <mergeCell ref="M22:S22"/>
    <mergeCell ref="M23:S23"/>
    <mergeCell ref="M47:S47"/>
    <mergeCell ref="M45:S45"/>
    <mergeCell ref="M37:S37"/>
    <mergeCell ref="M38:S38"/>
    <mergeCell ref="C27:E30"/>
    <mergeCell ref="M27:S27"/>
    <mergeCell ref="M28:S28"/>
    <mergeCell ref="M32:S32"/>
    <mergeCell ref="M33:S33"/>
    <mergeCell ref="M34:S34"/>
    <mergeCell ref="M35:S35"/>
    <mergeCell ref="M36:S36"/>
    <mergeCell ref="M41:S41"/>
    <mergeCell ref="C37:E43"/>
    <mergeCell ref="C45:E49"/>
    <mergeCell ref="M48:S48"/>
    <mergeCell ref="M49:S49"/>
    <mergeCell ref="M2:S2"/>
    <mergeCell ref="M4:S4"/>
    <mergeCell ref="M5:S5"/>
    <mergeCell ref="M6:S6"/>
    <mergeCell ref="C1:E1"/>
    <mergeCell ref="M1:S1"/>
    <mergeCell ref="C2:E11"/>
    <mergeCell ref="M8:S8"/>
    <mergeCell ref="M10:S10"/>
    <mergeCell ref="M7:S7"/>
    <mergeCell ref="B50:B83"/>
    <mergeCell ref="A87:S88"/>
    <mergeCell ref="M29:S29"/>
    <mergeCell ref="M14:S14"/>
    <mergeCell ref="M15:S15"/>
    <mergeCell ref="M16:S16"/>
    <mergeCell ref="M17:S17"/>
    <mergeCell ref="M18:S18"/>
    <mergeCell ref="M24:S24"/>
    <mergeCell ref="M46:S46"/>
    <mergeCell ref="M39:S39"/>
    <mergeCell ref="M40:S40"/>
    <mergeCell ref="C31:E36"/>
    <mergeCell ref="M30:S30"/>
    <mergeCell ref="M31:S31"/>
    <mergeCell ref="M44:S44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M.Sahab</dc:creator>
  <cp:lastModifiedBy>M.Sahab</cp:lastModifiedBy>
  <cp:lastPrinted>2026-06-15T09:56:54Z</cp:lastPrinted>
  <dcterms:created xsi:type="dcterms:W3CDTF">2026-06-09T15:44:14Z</dcterms:created>
  <dcterms:modified xsi:type="dcterms:W3CDTF">2026-06-17T14:54:59Z</dcterms:modified>
</cp:coreProperties>
</file>